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ueva carpeta (4)\SEMESTRE X 2020\SISTEMATIZACIÓN DE LA PRÁCTICA\Correcciones Sistematización Jurados\"/>
    </mc:Choice>
  </mc:AlternateContent>
  <bookViews>
    <workbookView xWindow="0" yWindow="0" windowWidth="7470" windowHeight="2160" tabRatio="826" activeTab="4"/>
  </bookViews>
  <sheets>
    <sheet name="OPERARIOS RESICOM" sheetId="47" r:id="rId1"/>
    <sheet name="SERVICIOS GENERALES" sheetId="53" r:id="rId2"/>
    <sheet name="APOYO SGSST" sheetId="54" r:id="rId3"/>
    <sheet name="COORD. OPERACIONES" sheetId="56" r:id="rId4"/>
    <sheet name="GERENTE" sheetId="57" r:id="rId5"/>
    <sheet name="Hoja2" sheetId="58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2" hidden="1">'APOYO SGSST'!$A$20:$AD$30</definedName>
    <definedName name="_xlnm._FilterDatabase" localSheetId="3" hidden="1">'COORD. OPERACIONES'!$A$20:$AD$33</definedName>
    <definedName name="_xlnm._FilterDatabase" localSheetId="4" hidden="1">GERENTE!$A$20:$AD$33</definedName>
    <definedName name="_xlnm._FilterDatabase" localSheetId="0" hidden="1">'OPERARIOS RESICOM'!$A$20:$AD$33</definedName>
    <definedName name="_xlnm._FilterDatabase" localSheetId="1" hidden="1">'SERVICIOS GENERALES'!$A$20:$AD$29</definedName>
    <definedName name="a">[1]FP!$A$5:$B$9</definedName>
    <definedName name="accidente" localSheetId="2">#REF!</definedName>
    <definedName name="accidente" localSheetId="3">#REF!</definedName>
    <definedName name="accidente" localSheetId="4">#REF!</definedName>
    <definedName name="accidente" localSheetId="1">#REF!</definedName>
    <definedName name="accidente">#REF!</definedName>
    <definedName name="actividad" localSheetId="2">#REF!</definedName>
    <definedName name="actividad" localSheetId="3">#REF!</definedName>
    <definedName name="actividad" localSheetId="4">#REF!</definedName>
    <definedName name="actividad" localSheetId="1">#REF!</definedName>
    <definedName name="actividad">#REF!</definedName>
    <definedName name="Aspectos" localSheetId="2">#REF!</definedName>
    <definedName name="Aspectos" localSheetId="3">#REF!</definedName>
    <definedName name="Aspectos" localSheetId="4">#REF!</definedName>
    <definedName name="Aspectos" localSheetId="1">#REF!</definedName>
    <definedName name="Aspectos">#REF!</definedName>
    <definedName name="bcbcb" localSheetId="2">#REF!</definedName>
    <definedName name="bcbcb" localSheetId="3">#REF!</definedName>
    <definedName name="bcbcb" localSheetId="4">#REF!</definedName>
    <definedName name="bcbcb" localSheetId="1">#REF!</definedName>
    <definedName name="bcbcb">#REF!</definedName>
    <definedName name="CargaEstáticaSentado" localSheetId="2">#REF!</definedName>
    <definedName name="CargaEstáticaSentado" localSheetId="3">#REF!</definedName>
    <definedName name="CargaEstáticaSentado" localSheetId="4">#REF!</definedName>
    <definedName name="CargaEstáticaSentado" localSheetId="1">#REF!</definedName>
    <definedName name="CargaEstáticaSentado">#REF!</definedName>
    <definedName name="Cargo" localSheetId="2">#REF!</definedName>
    <definedName name="Cargo" localSheetId="3">#REF!</definedName>
    <definedName name="Cargo" localSheetId="4">#REF!</definedName>
    <definedName name="Cargo" localSheetId="1">#REF!</definedName>
    <definedName name="Cargo">#REF!</definedName>
    <definedName name="co" localSheetId="2">#REF!</definedName>
    <definedName name="co" localSheetId="3">#REF!</definedName>
    <definedName name="co" localSheetId="4">#REF!</definedName>
    <definedName name="co" localSheetId="1">#REF!</definedName>
    <definedName name="co">#REF!</definedName>
    <definedName name="consecuencia" localSheetId="2">#REF!</definedName>
    <definedName name="consecuencia" localSheetId="3">#REF!</definedName>
    <definedName name="consecuencia" localSheetId="4">#REF!</definedName>
    <definedName name="consecuencia" localSheetId="1">#REF!</definedName>
    <definedName name="consecuencia">#REF!</definedName>
    <definedName name="Controles">[2]Hoja1!$F$27:$F$37</definedName>
    <definedName name="d">[3]Cerramiento!$O$15</definedName>
    <definedName name="descripción">[2]Hoja1!$E$27:$E$98</definedName>
    <definedName name="DIANA" localSheetId="2">#REF!</definedName>
    <definedName name="DIANA" localSheetId="3">#REF!</definedName>
    <definedName name="DIANA" localSheetId="4">#REF!</definedName>
    <definedName name="DIANA" localSheetId="1">#REF!</definedName>
    <definedName name="DIANA">#REF!</definedName>
    <definedName name="dr" localSheetId="2">#REF!</definedName>
    <definedName name="dr" localSheetId="3">#REF!</definedName>
    <definedName name="dr" localSheetId="4">#REF!</definedName>
    <definedName name="dr" localSheetId="1">#REF!</definedName>
    <definedName name="dr">#REF!</definedName>
    <definedName name="dra" localSheetId="2">#REF!</definedName>
    <definedName name="dra" localSheetId="3">#REF!</definedName>
    <definedName name="dra" localSheetId="4">#REF!</definedName>
    <definedName name="dra" localSheetId="1">#REF!</definedName>
    <definedName name="dra">#REF!</definedName>
    <definedName name="EEE" localSheetId="2">#REF!</definedName>
    <definedName name="EEE" localSheetId="3">#REF!</definedName>
    <definedName name="EEE" localSheetId="4">#REF!</definedName>
    <definedName name="EEE" localSheetId="1">#REF!</definedName>
    <definedName name="EEE">#REF!</definedName>
    <definedName name="exposicion" localSheetId="2">#REF!</definedName>
    <definedName name="exposicion" localSheetId="3">#REF!</definedName>
    <definedName name="exposicion" localSheetId="4">#REF!</definedName>
    <definedName name="exposicion" localSheetId="1">#REF!</definedName>
    <definedName name="exposicion">#REF!</definedName>
    <definedName name="FACTOR_PONDERACION" localSheetId="2">#REF!</definedName>
    <definedName name="FACTOR_PONDERACION" localSheetId="3">#REF!</definedName>
    <definedName name="FACTOR_PONDERACION" localSheetId="4">#REF!</definedName>
    <definedName name="FACTOR_PONDERACION" localSheetId="1">#REF!</definedName>
    <definedName name="FACTOR_PONDERACION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formato">'[4]PAZ DEL RIO'!$R$12:$R$98</definedName>
    <definedName name="fr" localSheetId="2">#REF!</definedName>
    <definedName name="fr" localSheetId="3">#REF!</definedName>
    <definedName name="fr" localSheetId="4">#REF!</definedName>
    <definedName name="fr" localSheetId="1">#REF!</definedName>
    <definedName name="fr">#REF!</definedName>
    <definedName name="frecuencia" localSheetId="2">#REF!</definedName>
    <definedName name="frecuencia" localSheetId="3">#REF!</definedName>
    <definedName name="frecuencia" localSheetId="4">#REF!</definedName>
    <definedName name="frecuencia" localSheetId="1">#REF!</definedName>
    <definedName name="frecuencia">#REF!</definedName>
    <definedName name="gp">'[4]PAZ DEL RIO'!$T$12:$T$97</definedName>
    <definedName name="GRADO_PELIGROSIDAD" localSheetId="2">#REF!</definedName>
    <definedName name="GRADO_PELIGROSIDAD" localSheetId="3">#REF!</definedName>
    <definedName name="GRADO_PELIGROSIDAD" localSheetId="4">#REF!</definedName>
    <definedName name="GRADO_PELIGROSIDAD" localSheetId="1">#REF!</definedName>
    <definedName name="GRADO_PELIGROSIDAD">#REF!</definedName>
    <definedName name="GRADO_REPERCUCION" localSheetId="2">#REF!</definedName>
    <definedName name="GRADO_REPERCUCION" localSheetId="3">#REF!</definedName>
    <definedName name="GRADO_REPERCUCION" localSheetId="4">#REF!</definedName>
    <definedName name="GRADO_REPERCUCION" localSheetId="1">#REF!</definedName>
    <definedName name="GRADO_REPERCUCION">#REF!</definedName>
    <definedName name="j" localSheetId="2">#REF!</definedName>
    <definedName name="j" localSheetId="3">#REF!</definedName>
    <definedName name="j" localSheetId="4">#REF!</definedName>
    <definedName name="j" localSheetId="1">#REF!</definedName>
    <definedName name="j">#REF!</definedName>
    <definedName name="lavado" localSheetId="2">#REF!</definedName>
    <definedName name="lavado" localSheetId="3">#REF!</definedName>
    <definedName name="lavado" localSheetId="4">#REF!</definedName>
    <definedName name="lavado" localSheetId="1">#REF!</definedName>
    <definedName name="lavado">#REF!</definedName>
    <definedName name="Locativos" localSheetId="2">#REF!</definedName>
    <definedName name="Locativos" localSheetId="3">#REF!</definedName>
    <definedName name="Locativos" localSheetId="4">#REF!</definedName>
    <definedName name="Locativos" localSheetId="1">#REF!</definedName>
    <definedName name="Locativos">#REF!</definedName>
    <definedName name="media" localSheetId="2">#REF!</definedName>
    <definedName name="media" localSheetId="3">#REF!</definedName>
    <definedName name="media" localSheetId="4">#REF!</definedName>
    <definedName name="media" localSheetId="1">#REF!</definedName>
    <definedName name="media">#REF!</definedName>
    <definedName name="medio" localSheetId="2">#REF!</definedName>
    <definedName name="medio" localSheetId="3">#REF!</definedName>
    <definedName name="medio" localSheetId="4">#REF!</definedName>
    <definedName name="medio" localSheetId="1">#REF!</definedName>
    <definedName name="medio">#REF!</definedName>
    <definedName name="Nivel_de_Deficiencia" localSheetId="2">#REF!</definedName>
    <definedName name="Nivel_de_Deficiencia" localSheetId="3">#REF!</definedName>
    <definedName name="Nivel_de_Deficiencia" localSheetId="4">#REF!</definedName>
    <definedName name="Nivel_de_Deficiencia" localSheetId="1">#REF!</definedName>
    <definedName name="Nivel_de_Deficiencia">#REF!</definedName>
    <definedName name="Nivel_de_Exposición" localSheetId="2">#REF!</definedName>
    <definedName name="Nivel_de_Exposición" localSheetId="3">#REF!</definedName>
    <definedName name="Nivel_de_Exposición" localSheetId="4">#REF!</definedName>
    <definedName name="Nivel_de_Exposición" localSheetId="1">#REF!</definedName>
    <definedName name="Nivel_de_Exposición">#REF!</definedName>
    <definedName name="NNI" localSheetId="2">#REF!</definedName>
    <definedName name="NNI" localSheetId="3">#REF!</definedName>
    <definedName name="NNI" localSheetId="4">#REF!</definedName>
    <definedName name="NNI" localSheetId="1">#REF!</definedName>
    <definedName name="NNI">#REF!</definedName>
    <definedName name="NUMERO_DE_EMPLEADOS" localSheetId="2">#REF!</definedName>
    <definedName name="NUMERO_DE_EMPLEADOS" localSheetId="3">#REF!</definedName>
    <definedName name="NUMERO_DE_EMPLEADOS" localSheetId="4">#REF!</definedName>
    <definedName name="NUMERO_DE_EMPLEADOS" localSheetId="1">#REF!</definedName>
    <definedName name="NUMERO_DE_EMPLEADOS">#REF!</definedName>
    <definedName name="Peligro" localSheetId="2">#REF!</definedName>
    <definedName name="Peligro" localSheetId="3">#REF!</definedName>
    <definedName name="Peligro" localSheetId="4">#REF!</definedName>
    <definedName name="Peligro" localSheetId="1">#REF!</definedName>
    <definedName name="Peligro">#REF!</definedName>
    <definedName name="PERSONAL_EXPUESTO" localSheetId="2">#REF!</definedName>
    <definedName name="PERSONAL_EXPUESTO" localSheetId="3">#REF!</definedName>
    <definedName name="PERSONAL_EXPUESTO" localSheetId="4">#REF!</definedName>
    <definedName name="PERSONAL_EXPUESTO" localSheetId="1">#REF!</definedName>
    <definedName name="PERSONAL_EXPUESTO">#REF!</definedName>
    <definedName name="Personas" localSheetId="2">#REF!</definedName>
    <definedName name="Personas" localSheetId="3">#REF!</definedName>
    <definedName name="Personas" localSheetId="4">#REF!</definedName>
    <definedName name="Personas" localSheetId="1">#REF!</definedName>
    <definedName name="Personas">#REF!</definedName>
    <definedName name="probabilidad" localSheetId="2">#REF!</definedName>
    <definedName name="probabilidad" localSheetId="3">#REF!</definedName>
    <definedName name="probabilidad" localSheetId="4">#REF!</definedName>
    <definedName name="probabilidad" localSheetId="1">#REF!</definedName>
    <definedName name="probabilidad">#REF!</definedName>
    <definedName name="Proceso" localSheetId="2">#REF!</definedName>
    <definedName name="Proceso" localSheetId="3">#REF!</definedName>
    <definedName name="Proceso" localSheetId="4">#REF!</definedName>
    <definedName name="Proceso" localSheetId="1">#REF!</definedName>
    <definedName name="Proceso">#REF!</definedName>
    <definedName name="procesos" localSheetId="2">#REF!</definedName>
    <definedName name="procesos" localSheetId="3">#REF!</definedName>
    <definedName name="procesos" localSheetId="4">#REF!</definedName>
    <definedName name="procesos" localSheetId="1">#REF!</definedName>
    <definedName name="procesos">#REF!</definedName>
    <definedName name="resgos" localSheetId="2">#REF!</definedName>
    <definedName name="resgos" localSheetId="3">#REF!</definedName>
    <definedName name="resgos" localSheetId="4">#REF!</definedName>
    <definedName name="resgos" localSheetId="1">#REF!</definedName>
    <definedName name="resgos">#REF!</definedName>
    <definedName name="RESTAURANTE" localSheetId="2">#REF!</definedName>
    <definedName name="RESTAURANTE" localSheetId="3">#REF!</definedName>
    <definedName name="RESTAURANTE" localSheetId="4">#REF!</definedName>
    <definedName name="RESTAURANTE" localSheetId="1">#REF!</definedName>
    <definedName name="RESTAURANTE">#REF!</definedName>
    <definedName name="Riesgos" localSheetId="2">#REF!</definedName>
    <definedName name="Riesgos" localSheetId="3">#REF!</definedName>
    <definedName name="Riesgos" localSheetId="4">#REF!</definedName>
    <definedName name="Riesgos" localSheetId="1">#REF!</definedName>
    <definedName name="Riesgos">#REF!</definedName>
    <definedName name="si" localSheetId="2">#REF!</definedName>
    <definedName name="si" localSheetId="3">#REF!</definedName>
    <definedName name="si" localSheetId="4">#REF!</definedName>
    <definedName name="si" localSheetId="1">#REF!</definedName>
    <definedName name="si">#REF!</definedName>
    <definedName name="te">'[4]PAZ DEL RIO'!$S$12:$S$97</definedName>
    <definedName name="tiempo_exposicion" localSheetId="2">#REF!</definedName>
    <definedName name="tiempo_exposicion" localSheetId="3">#REF!</definedName>
    <definedName name="tiempo_exposicion" localSheetId="4">#REF!</definedName>
    <definedName name="tiempo_exposicion" localSheetId="1">#REF!</definedName>
    <definedName name="tiempo_exposicion">#REF!</definedName>
    <definedName name="Tipo" localSheetId="2">#REF!</definedName>
    <definedName name="Tipo" localSheetId="3">#REF!</definedName>
    <definedName name="Tipo" localSheetId="4">#REF!</definedName>
    <definedName name="Tipo" localSheetId="1">#REF!</definedName>
    <definedName name="Tipo">#REF!</definedName>
    <definedName name="YY" localSheetId="2">#REF!</definedName>
    <definedName name="YY" localSheetId="3">#REF!</definedName>
    <definedName name="YY" localSheetId="4">#REF!</definedName>
    <definedName name="YY" localSheetId="1">#REF!</definedName>
    <definedName name="YY">#REF!</definedName>
  </definedNames>
  <calcPr calcId="152511"/>
</workbook>
</file>

<file path=xl/calcChain.xml><?xml version="1.0" encoding="utf-8"?>
<calcChain xmlns="http://schemas.openxmlformats.org/spreadsheetml/2006/main">
  <c r="R26" i="57" l="1"/>
  <c r="S26" i="57" s="1"/>
  <c r="O26" i="57"/>
  <c r="R27" i="56"/>
  <c r="S27" i="56" s="1"/>
  <c r="O27" i="56"/>
  <c r="S25" i="54"/>
  <c r="R25" i="54"/>
  <c r="U25" i="54" s="1"/>
  <c r="V25" i="54" s="1"/>
  <c r="O25" i="54"/>
  <c r="S25" i="53"/>
  <c r="R25" i="53"/>
  <c r="U25" i="53" s="1"/>
  <c r="V25" i="53" s="1"/>
  <c r="O25" i="53"/>
  <c r="R27" i="47"/>
  <c r="S27" i="47" s="1"/>
  <c r="O27" i="47"/>
  <c r="U26" i="57" l="1"/>
  <c r="V26" i="57" s="1"/>
  <c r="U27" i="56"/>
  <c r="V27" i="56" s="1"/>
  <c r="U27" i="47"/>
  <c r="V27" i="47" s="1"/>
  <c r="R29" i="54"/>
  <c r="S29" i="54" s="1"/>
  <c r="O29" i="54"/>
  <c r="R32" i="57"/>
  <c r="U32" i="57" s="1"/>
  <c r="V32" i="57" s="1"/>
  <c r="O32" i="57"/>
  <c r="U29" i="54" l="1"/>
  <c r="V29" i="54" s="1"/>
  <c r="S32" i="57"/>
  <c r="R33" i="57"/>
  <c r="U33" i="57" s="1"/>
  <c r="V33" i="57" s="1"/>
  <c r="O33" i="57"/>
  <c r="R31" i="57"/>
  <c r="U31" i="57" s="1"/>
  <c r="V31" i="57" s="1"/>
  <c r="O31" i="57"/>
  <c r="U30" i="57"/>
  <c r="V30" i="57" s="1"/>
  <c r="R30" i="57"/>
  <c r="S30" i="57" s="1"/>
  <c r="O30" i="57"/>
  <c r="R29" i="57"/>
  <c r="U29" i="57" s="1"/>
  <c r="V29" i="57" s="1"/>
  <c r="O29" i="57"/>
  <c r="R28" i="57"/>
  <c r="U28" i="57" s="1"/>
  <c r="V28" i="57" s="1"/>
  <c r="O28" i="57"/>
  <c r="R27" i="57"/>
  <c r="S27" i="57" s="1"/>
  <c r="O27" i="57"/>
  <c r="U25" i="57"/>
  <c r="R25" i="57"/>
  <c r="U24" i="57"/>
  <c r="R24" i="57"/>
  <c r="S28" i="57" l="1"/>
  <c r="S31" i="57"/>
  <c r="U27" i="57"/>
  <c r="V27" i="57" s="1"/>
  <c r="S29" i="57"/>
  <c r="S33" i="57"/>
  <c r="R34" i="56"/>
  <c r="U34" i="56" s="1"/>
  <c r="V34" i="56" s="1"/>
  <c r="O34" i="56"/>
  <c r="R33" i="56"/>
  <c r="U33" i="56" s="1"/>
  <c r="V33" i="56" s="1"/>
  <c r="O33" i="56"/>
  <c r="R32" i="56"/>
  <c r="S32" i="56" s="1"/>
  <c r="O32" i="56"/>
  <c r="R31" i="56"/>
  <c r="S31" i="56" s="1"/>
  <c r="O31" i="56"/>
  <c r="R30" i="56"/>
  <c r="U30" i="56" s="1"/>
  <c r="V30" i="56" s="1"/>
  <c r="O30" i="56"/>
  <c r="R29" i="56"/>
  <c r="U29" i="56" s="1"/>
  <c r="V29" i="56" s="1"/>
  <c r="O29" i="56"/>
  <c r="R28" i="56"/>
  <c r="S28" i="56" s="1"/>
  <c r="O28" i="56"/>
  <c r="U26" i="56"/>
  <c r="V26" i="56" s="1"/>
  <c r="R26" i="56"/>
  <c r="S26" i="56" s="1"/>
  <c r="R25" i="56"/>
  <c r="U25" i="56" s="1"/>
  <c r="R24" i="56"/>
  <c r="U24" i="56" s="1"/>
  <c r="R32" i="47"/>
  <c r="U32" i="47" s="1"/>
  <c r="V32" i="47" s="1"/>
  <c r="O32" i="47"/>
  <c r="R30" i="54"/>
  <c r="U30" i="54" s="1"/>
  <c r="V30" i="54" s="1"/>
  <c r="O30" i="54"/>
  <c r="R28" i="54"/>
  <c r="U28" i="54" s="1"/>
  <c r="V28" i="54" s="1"/>
  <c r="O28" i="54"/>
  <c r="R27" i="54"/>
  <c r="S27" i="54" s="1"/>
  <c r="O27" i="54"/>
  <c r="R26" i="54"/>
  <c r="U26" i="54" s="1"/>
  <c r="V26" i="54" s="1"/>
  <c r="O26" i="54"/>
  <c r="R24" i="54"/>
  <c r="U24" i="54" s="1"/>
  <c r="R29" i="53"/>
  <c r="U29" i="53" s="1"/>
  <c r="V29" i="53" s="1"/>
  <c r="O29" i="53"/>
  <c r="S28" i="53"/>
  <c r="R28" i="53"/>
  <c r="U28" i="53" s="1"/>
  <c r="V28" i="53" s="1"/>
  <c r="O28" i="53"/>
  <c r="R27" i="53"/>
  <c r="S27" i="53" s="1"/>
  <c r="O27" i="53"/>
  <c r="R26" i="53"/>
  <c r="U26" i="53" s="1"/>
  <c r="V26" i="53" s="1"/>
  <c r="O26" i="53"/>
  <c r="R24" i="53"/>
  <c r="U24" i="53" s="1"/>
  <c r="R33" i="47"/>
  <c r="S33" i="47" s="1"/>
  <c r="O33" i="47"/>
  <c r="U28" i="56" l="1"/>
  <c r="V28" i="56" s="1"/>
  <c r="U31" i="56"/>
  <c r="V31" i="56" s="1"/>
  <c r="U32" i="56"/>
  <c r="V32" i="56" s="1"/>
  <c r="S28" i="54"/>
  <c r="U27" i="54"/>
  <c r="V27" i="54" s="1"/>
  <c r="U27" i="53"/>
  <c r="V27" i="53" s="1"/>
  <c r="S34" i="56"/>
  <c r="S29" i="56"/>
  <c r="S30" i="56"/>
  <c r="S33" i="56"/>
  <c r="S32" i="47"/>
  <c r="U33" i="47"/>
  <c r="V33" i="47" s="1"/>
  <c r="S26" i="54"/>
  <c r="S30" i="54"/>
  <c r="S26" i="53"/>
  <c r="S29" i="53"/>
  <c r="R29" i="47"/>
  <c r="S29" i="47" s="1"/>
  <c r="O29" i="47"/>
  <c r="U29" i="47" l="1"/>
  <c r="V29" i="47" s="1"/>
  <c r="R30" i="47"/>
  <c r="U30" i="47" s="1"/>
  <c r="V30" i="47" s="1"/>
  <c r="O30" i="47"/>
  <c r="O31" i="47"/>
  <c r="R31" i="47"/>
  <c r="S31" i="47" s="1"/>
  <c r="R25" i="47"/>
  <c r="U25" i="47" s="1"/>
  <c r="U31" i="47" l="1"/>
  <c r="V31" i="47" s="1"/>
  <c r="S30" i="47"/>
  <c r="R26" i="47"/>
  <c r="S26" i="47" s="1"/>
  <c r="O28" i="47"/>
  <c r="R28" i="47"/>
  <c r="U28" i="47" s="1"/>
  <c r="V28" i="47" s="1"/>
  <c r="S28" i="47" l="1"/>
  <c r="U26" i="47"/>
  <c r="V26" i="47" s="1"/>
  <c r="R24" i="47"/>
  <c r="U24" i="47" s="1"/>
</calcChain>
</file>

<file path=xl/comments1.xml><?xml version="1.0" encoding="utf-8"?>
<comments xmlns="http://schemas.openxmlformats.org/spreadsheetml/2006/main">
  <authors>
    <author>OMC</author>
    <author>DianaCardoso</author>
  </authors>
  <commentList>
    <comment ref="F22" authorId="0" shapeId="0">
      <text>
        <r>
          <rPr>
            <sz val="8"/>
            <color indexed="81"/>
            <rFont val="Tahoma"/>
            <family val="2"/>
          </rPr>
          <t>Ver Clasificación de los Peligros</t>
        </r>
      </text>
    </comment>
    <comment ref="P23" authorId="1" shapeId="0">
      <text>
        <r>
          <rPr>
            <sz val="8"/>
            <color indexed="81"/>
            <rFont val="Tahoma"/>
            <family val="2"/>
          </rPr>
          <t>Muy alto: 10
Alto: 6
Medio: 2
Bajo: No se asigna Valor</t>
        </r>
      </text>
    </comment>
    <comment ref="Q23" authorId="1" shapeId="0">
      <text>
        <r>
          <rPr>
            <b/>
            <sz val="8"/>
            <color indexed="81"/>
            <rFont val="Tahoma"/>
            <family val="2"/>
          </rPr>
          <t>El Nivel de Exposicion</t>
        </r>
        <r>
          <rPr>
            <sz val="8"/>
            <color indexed="81"/>
            <rFont val="Tahoma"/>
            <family val="2"/>
          </rPr>
          <t xml:space="preserve">
Continua: 4
Frecuente:3
Ocasional: 2
Esporadica: 1</t>
        </r>
      </text>
    </comment>
    <comment ref="R23" authorId="1" shapeId="0">
      <text>
        <r>
          <rPr>
            <sz val="8"/>
            <color indexed="81"/>
            <rFont val="Tahoma"/>
            <family val="2"/>
          </rPr>
          <t>Nivel de Probabilidad =  ND X NE                                  Donde: ND: Nivel Deficiencia
y NE: Nivel de Exposicion</t>
        </r>
      </text>
    </comment>
    <comment ref="S23" authorId="1" shapeId="0">
      <text>
        <r>
          <rPr>
            <sz val="8"/>
            <color indexed="81"/>
            <rFont val="Tahoma"/>
            <family val="2"/>
          </rPr>
          <t>NP: Interpretacion del Nivel de Probabilidad.
Muy alto: Entre 40 y 24
Alto: Entre 20 y 10
Medio: Entre 8 y 6
Bajo: Entre 4 y 2</t>
        </r>
      </text>
    </comment>
    <comment ref="T23" authorId="1" shapeId="0">
      <text>
        <r>
          <rPr>
            <sz val="8"/>
            <color indexed="81"/>
            <rFont val="Tahoma"/>
            <family val="2"/>
          </rPr>
          <t>La consecuencia media en daños personales son:
Mortal o Catastrofico: 100
Muy Grave: 60
Grave: 25
Leve: 10</t>
        </r>
      </text>
    </comment>
    <comment ref="U23" authorId="1" shapeId="0">
      <text>
        <r>
          <rPr>
            <sz val="8"/>
            <color indexed="81"/>
            <rFont val="Tahoma"/>
            <family val="2"/>
          </rPr>
          <t xml:space="preserve">Para la Interpretacion del Nivel de Riesgo se tiene:
Nivel I Situacion Critica 4000-600
Nivel II Corregir y adoptar 500-150
Nivel III    Mejorar si es posible 120-40 
Nivel IV Mantener medidas de control existentes  20                      </t>
        </r>
      </text>
    </comment>
    <comment ref="W23" authorId="1" shapeId="0">
      <text>
        <r>
          <rPr>
            <sz val="8"/>
            <color indexed="81"/>
            <rFont val="Tahoma"/>
            <family val="2"/>
          </rPr>
          <t>Nivel de Riesgo</t>
        </r>
        <r>
          <rPr>
            <b/>
            <sz val="8"/>
            <color indexed="81"/>
            <rFont val="Tahoma"/>
            <family val="2"/>
          </rPr>
          <t xml:space="preserve"> 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 NO ACEPTABL</t>
        </r>
        <r>
          <rPr>
            <sz val="8"/>
            <color indexed="81"/>
            <rFont val="Tahoma"/>
            <family val="2"/>
          </rPr>
          <t xml:space="preserve">E  y </t>
        </r>
        <r>
          <rPr>
            <b/>
            <sz val="8"/>
            <color indexed="81"/>
            <rFont val="Tahoma"/>
            <family val="2"/>
          </rPr>
          <t xml:space="preserve"> II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ACEPTABLE CON CONTROLES              </t>
        </r>
        <r>
          <rPr>
            <sz val="8"/>
            <color indexed="81"/>
            <rFont val="Tahoma"/>
            <family val="2"/>
          </rPr>
          <t xml:space="preserve">        
Nivel de Riesgo </t>
        </r>
        <r>
          <rPr>
            <b/>
            <sz val="8"/>
            <color indexed="81"/>
            <rFont val="Tahoma"/>
            <family val="2"/>
          </rPr>
          <t>III</t>
        </r>
        <r>
          <rPr>
            <sz val="8"/>
            <color indexed="81"/>
            <rFont val="Tahoma"/>
            <family val="2"/>
          </rPr>
          <t xml:space="preserve"> Y </t>
        </r>
        <r>
          <rPr>
            <b/>
            <sz val="8"/>
            <color indexed="81"/>
            <rFont val="Tahoma"/>
            <family val="2"/>
          </rPr>
          <t>IV</t>
        </r>
        <r>
          <rPr>
            <sz val="8"/>
            <color indexed="81"/>
            <rFont val="Tahoma"/>
            <family val="2"/>
          </rPr>
          <t xml:space="preserve">  el Riesgo es </t>
        </r>
        <r>
          <rPr>
            <b/>
            <sz val="8"/>
            <color indexed="81"/>
            <rFont val="Tahoma"/>
            <family val="2"/>
          </rPr>
          <t>ACEPTABLE.</t>
        </r>
      </text>
    </comment>
  </commentList>
</comments>
</file>

<file path=xl/comments2.xml><?xml version="1.0" encoding="utf-8"?>
<comments xmlns="http://schemas.openxmlformats.org/spreadsheetml/2006/main">
  <authors>
    <author>OMC</author>
    <author>DianaCardoso</author>
  </authors>
  <commentList>
    <comment ref="F22" authorId="0" shapeId="0">
      <text>
        <r>
          <rPr>
            <sz val="8"/>
            <color indexed="81"/>
            <rFont val="Tahoma"/>
            <family val="2"/>
          </rPr>
          <t>Ver Clasificación de los Peligros</t>
        </r>
      </text>
    </comment>
    <comment ref="P23" authorId="1" shapeId="0">
      <text>
        <r>
          <rPr>
            <sz val="8"/>
            <color indexed="81"/>
            <rFont val="Tahoma"/>
            <family val="2"/>
          </rPr>
          <t>Muy alto: 10
Alto: 6
Medio: 2
Bajo: No se asigna Valor</t>
        </r>
      </text>
    </comment>
    <comment ref="Q23" authorId="1" shapeId="0">
      <text>
        <r>
          <rPr>
            <b/>
            <sz val="8"/>
            <color indexed="81"/>
            <rFont val="Tahoma"/>
            <family val="2"/>
          </rPr>
          <t>El Nivel de Exposicion</t>
        </r>
        <r>
          <rPr>
            <sz val="8"/>
            <color indexed="81"/>
            <rFont val="Tahoma"/>
            <family val="2"/>
          </rPr>
          <t xml:space="preserve">
Continua: 4
Frecuente:3
Ocasional: 2
Esporadica: 1</t>
        </r>
      </text>
    </comment>
    <comment ref="R23" authorId="1" shapeId="0">
      <text>
        <r>
          <rPr>
            <sz val="8"/>
            <color indexed="81"/>
            <rFont val="Tahoma"/>
            <family val="2"/>
          </rPr>
          <t>Nivel de Probabilidad =  ND X NE                                  Donde: ND: Nivel Deficiencia
y NE: Nivel de Exposicion</t>
        </r>
      </text>
    </comment>
    <comment ref="S23" authorId="1" shapeId="0">
      <text>
        <r>
          <rPr>
            <sz val="8"/>
            <color indexed="81"/>
            <rFont val="Tahoma"/>
            <family val="2"/>
          </rPr>
          <t>NP: Interpretacion del Nivel de Probabilidad.
Muy alto: Entre 40 y 24
Alto: Entre 20 y 10
Medio: Entre 8 y 6
Bajo: Entre 4 y 2</t>
        </r>
      </text>
    </comment>
    <comment ref="T23" authorId="1" shapeId="0">
      <text>
        <r>
          <rPr>
            <sz val="8"/>
            <color indexed="81"/>
            <rFont val="Tahoma"/>
            <family val="2"/>
          </rPr>
          <t>La consecuencia media en daños personales son:
Mortal o Catastrofico: 100
Muy Grave: 60
Grave: 25
Leve: 10</t>
        </r>
      </text>
    </comment>
    <comment ref="U23" authorId="1" shapeId="0">
      <text>
        <r>
          <rPr>
            <sz val="8"/>
            <color indexed="81"/>
            <rFont val="Tahoma"/>
            <family val="2"/>
          </rPr>
          <t xml:space="preserve">Para la Interpretacion del Nivel de Riesgo se tiene:
Nivel I Situacion Critica 4000-600
Nivel II Corregir y adoptar 500-150
Nivel III    Mejorar si es posible 120-40 
Nivel IV Mantener medidas de control existentes  20                      </t>
        </r>
      </text>
    </comment>
    <comment ref="W23" authorId="1" shapeId="0">
      <text>
        <r>
          <rPr>
            <sz val="8"/>
            <color indexed="81"/>
            <rFont val="Tahoma"/>
            <family val="2"/>
          </rPr>
          <t>Nivel de Riesgo</t>
        </r>
        <r>
          <rPr>
            <b/>
            <sz val="8"/>
            <color indexed="81"/>
            <rFont val="Tahoma"/>
            <family val="2"/>
          </rPr>
          <t xml:space="preserve"> 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 NO ACEPTABL</t>
        </r>
        <r>
          <rPr>
            <sz val="8"/>
            <color indexed="81"/>
            <rFont val="Tahoma"/>
            <family val="2"/>
          </rPr>
          <t xml:space="preserve">E  y </t>
        </r>
        <r>
          <rPr>
            <b/>
            <sz val="8"/>
            <color indexed="81"/>
            <rFont val="Tahoma"/>
            <family val="2"/>
          </rPr>
          <t xml:space="preserve"> II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ACEPTABLE CON CONTROLES              </t>
        </r>
        <r>
          <rPr>
            <sz val="8"/>
            <color indexed="81"/>
            <rFont val="Tahoma"/>
            <family val="2"/>
          </rPr>
          <t xml:space="preserve">        
Nivel de Riesgo </t>
        </r>
        <r>
          <rPr>
            <b/>
            <sz val="8"/>
            <color indexed="81"/>
            <rFont val="Tahoma"/>
            <family val="2"/>
          </rPr>
          <t>III</t>
        </r>
        <r>
          <rPr>
            <sz val="8"/>
            <color indexed="81"/>
            <rFont val="Tahoma"/>
            <family val="2"/>
          </rPr>
          <t xml:space="preserve"> Y </t>
        </r>
        <r>
          <rPr>
            <b/>
            <sz val="8"/>
            <color indexed="81"/>
            <rFont val="Tahoma"/>
            <family val="2"/>
          </rPr>
          <t>IV</t>
        </r>
        <r>
          <rPr>
            <sz val="8"/>
            <color indexed="81"/>
            <rFont val="Tahoma"/>
            <family val="2"/>
          </rPr>
          <t xml:space="preserve">  el Riesgo es </t>
        </r>
        <r>
          <rPr>
            <b/>
            <sz val="8"/>
            <color indexed="81"/>
            <rFont val="Tahoma"/>
            <family val="2"/>
          </rPr>
          <t>ACEPTABLE.</t>
        </r>
      </text>
    </comment>
  </commentList>
</comments>
</file>

<file path=xl/comments3.xml><?xml version="1.0" encoding="utf-8"?>
<comments xmlns="http://schemas.openxmlformats.org/spreadsheetml/2006/main">
  <authors>
    <author>OMC</author>
    <author>DianaCardoso</author>
  </authors>
  <commentList>
    <comment ref="F22" authorId="0" shapeId="0">
      <text>
        <r>
          <rPr>
            <sz val="8"/>
            <color indexed="81"/>
            <rFont val="Tahoma"/>
            <family val="2"/>
          </rPr>
          <t>Ver Clasificación de los Peligros</t>
        </r>
      </text>
    </comment>
    <comment ref="P23" authorId="1" shapeId="0">
      <text>
        <r>
          <rPr>
            <sz val="8"/>
            <color indexed="81"/>
            <rFont val="Tahoma"/>
            <family val="2"/>
          </rPr>
          <t>Muy alto: 10
Alto: 6
Medio: 2
Bajo: No se asigna Valor</t>
        </r>
      </text>
    </comment>
    <comment ref="Q23" authorId="1" shapeId="0">
      <text>
        <r>
          <rPr>
            <b/>
            <sz val="8"/>
            <color indexed="81"/>
            <rFont val="Tahoma"/>
            <family val="2"/>
          </rPr>
          <t>El Nivel de Exposicion</t>
        </r>
        <r>
          <rPr>
            <sz val="8"/>
            <color indexed="81"/>
            <rFont val="Tahoma"/>
            <family val="2"/>
          </rPr>
          <t xml:space="preserve">
Continua: 4
Frecuente:3
Ocasional: 2
Esporadica: 1</t>
        </r>
      </text>
    </comment>
    <comment ref="R23" authorId="1" shapeId="0">
      <text>
        <r>
          <rPr>
            <sz val="8"/>
            <color indexed="81"/>
            <rFont val="Tahoma"/>
            <family val="2"/>
          </rPr>
          <t>Nivel de Probabilidad =  ND X NE                                  Donde: ND: Nivel Deficiencia
y NE: Nivel de Exposicion</t>
        </r>
      </text>
    </comment>
    <comment ref="S23" authorId="1" shapeId="0">
      <text>
        <r>
          <rPr>
            <sz val="8"/>
            <color indexed="81"/>
            <rFont val="Tahoma"/>
            <family val="2"/>
          </rPr>
          <t>NP: Interpretacion del Nivel de Probabilidad.
Muy alto: Entre 40 y 24
Alto: Entre 20 y 10
Medio: Entre 8 y 6
Bajo: Entre 4 y 2</t>
        </r>
      </text>
    </comment>
    <comment ref="T23" authorId="1" shapeId="0">
      <text>
        <r>
          <rPr>
            <sz val="8"/>
            <color indexed="81"/>
            <rFont val="Tahoma"/>
            <family val="2"/>
          </rPr>
          <t>La consecuencia media en daños personales son:
Mortal o Catastrofico: 100
Muy Grave: 60
Grave: 25
Leve: 10</t>
        </r>
      </text>
    </comment>
    <comment ref="U23" authorId="1" shapeId="0">
      <text>
        <r>
          <rPr>
            <sz val="8"/>
            <color indexed="81"/>
            <rFont val="Tahoma"/>
            <family val="2"/>
          </rPr>
          <t xml:space="preserve">Para la Interpretacion del Nivel de Riesgo se tiene:
Nivel I Situacion Critica 4000-600
Nivel II Corregir y adoptar 500-150
Nivel III    Mejorar si es posible 120-40 
Nivel IV Mantener medidas de control existentes  20                      </t>
        </r>
      </text>
    </comment>
    <comment ref="W23" authorId="1" shapeId="0">
      <text>
        <r>
          <rPr>
            <sz val="8"/>
            <color indexed="81"/>
            <rFont val="Tahoma"/>
            <family val="2"/>
          </rPr>
          <t>Nivel de Riesgo</t>
        </r>
        <r>
          <rPr>
            <b/>
            <sz val="8"/>
            <color indexed="81"/>
            <rFont val="Tahoma"/>
            <family val="2"/>
          </rPr>
          <t xml:space="preserve"> 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 NO ACEPTABL</t>
        </r>
        <r>
          <rPr>
            <sz val="8"/>
            <color indexed="81"/>
            <rFont val="Tahoma"/>
            <family val="2"/>
          </rPr>
          <t xml:space="preserve">E  y </t>
        </r>
        <r>
          <rPr>
            <b/>
            <sz val="8"/>
            <color indexed="81"/>
            <rFont val="Tahoma"/>
            <family val="2"/>
          </rPr>
          <t xml:space="preserve"> II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ACEPTABLE CON CONTROLES              </t>
        </r>
        <r>
          <rPr>
            <sz val="8"/>
            <color indexed="81"/>
            <rFont val="Tahoma"/>
            <family val="2"/>
          </rPr>
          <t xml:space="preserve">        
Nivel de Riesgo </t>
        </r>
        <r>
          <rPr>
            <b/>
            <sz val="8"/>
            <color indexed="81"/>
            <rFont val="Tahoma"/>
            <family val="2"/>
          </rPr>
          <t>III</t>
        </r>
        <r>
          <rPr>
            <sz val="8"/>
            <color indexed="81"/>
            <rFont val="Tahoma"/>
            <family val="2"/>
          </rPr>
          <t xml:space="preserve"> Y </t>
        </r>
        <r>
          <rPr>
            <b/>
            <sz val="8"/>
            <color indexed="81"/>
            <rFont val="Tahoma"/>
            <family val="2"/>
          </rPr>
          <t>IV</t>
        </r>
        <r>
          <rPr>
            <sz val="8"/>
            <color indexed="81"/>
            <rFont val="Tahoma"/>
            <family val="2"/>
          </rPr>
          <t xml:space="preserve">  el Riesgo es </t>
        </r>
        <r>
          <rPr>
            <b/>
            <sz val="8"/>
            <color indexed="81"/>
            <rFont val="Tahoma"/>
            <family val="2"/>
          </rPr>
          <t>ACEPTABLE.</t>
        </r>
      </text>
    </comment>
  </commentList>
</comments>
</file>

<file path=xl/comments4.xml><?xml version="1.0" encoding="utf-8"?>
<comments xmlns="http://schemas.openxmlformats.org/spreadsheetml/2006/main">
  <authors>
    <author>OMC</author>
    <author>DianaCardoso</author>
  </authors>
  <commentList>
    <comment ref="F22" authorId="0" shapeId="0">
      <text>
        <r>
          <rPr>
            <sz val="8"/>
            <color indexed="81"/>
            <rFont val="Tahoma"/>
            <family val="2"/>
          </rPr>
          <t>Ver Clasificación de los Peligros</t>
        </r>
      </text>
    </comment>
    <comment ref="P23" authorId="1" shapeId="0">
      <text>
        <r>
          <rPr>
            <sz val="8"/>
            <color indexed="81"/>
            <rFont val="Tahoma"/>
            <family val="2"/>
          </rPr>
          <t>Muy alto: 10
Alto: 6
Medio: 2
Bajo: No se asigna Valor</t>
        </r>
      </text>
    </comment>
    <comment ref="Q23" authorId="1" shapeId="0">
      <text>
        <r>
          <rPr>
            <b/>
            <sz val="8"/>
            <color indexed="81"/>
            <rFont val="Tahoma"/>
            <family val="2"/>
          </rPr>
          <t>El Nivel de Exposicion</t>
        </r>
        <r>
          <rPr>
            <sz val="8"/>
            <color indexed="81"/>
            <rFont val="Tahoma"/>
            <family val="2"/>
          </rPr>
          <t xml:space="preserve">
Continua: 4
Frecuente:3
Ocasional: 2
Esporadica: 1</t>
        </r>
      </text>
    </comment>
    <comment ref="R23" authorId="1" shapeId="0">
      <text>
        <r>
          <rPr>
            <sz val="8"/>
            <color indexed="81"/>
            <rFont val="Tahoma"/>
            <family val="2"/>
          </rPr>
          <t>Nivel de Probabilidad =  ND X NE                                  Donde: ND: Nivel Deficiencia
y NE: Nivel de Exposicion</t>
        </r>
      </text>
    </comment>
    <comment ref="S23" authorId="1" shapeId="0">
      <text>
        <r>
          <rPr>
            <sz val="8"/>
            <color indexed="81"/>
            <rFont val="Tahoma"/>
            <family val="2"/>
          </rPr>
          <t>NP: Interpretacion del Nivel de Probabilidad.
Muy alto: Entre 40 y 24
Alto: Entre 20 y 10
Medio: Entre 8 y 6
Bajo: Entre 4 y 2</t>
        </r>
      </text>
    </comment>
    <comment ref="T23" authorId="1" shapeId="0">
      <text>
        <r>
          <rPr>
            <sz val="8"/>
            <color indexed="81"/>
            <rFont val="Tahoma"/>
            <family val="2"/>
          </rPr>
          <t>La consecuencia media en daños personales son:
Mortal o Catastrofico: 100
Muy Grave: 60
Grave: 25
Leve: 10</t>
        </r>
      </text>
    </comment>
    <comment ref="U23" authorId="1" shapeId="0">
      <text>
        <r>
          <rPr>
            <sz val="8"/>
            <color indexed="81"/>
            <rFont val="Tahoma"/>
            <family val="2"/>
          </rPr>
          <t xml:space="preserve">Para la Interpretacion del Nivel de Riesgo se tiene:
Nivel I Situacion Critica 4000-600
Nivel II Corregir y adoptar 500-150
Nivel III    Mejorar si es posible 120-40 
Nivel IV Mantener medidas de control existentes  20                      </t>
        </r>
      </text>
    </comment>
    <comment ref="W23" authorId="1" shapeId="0">
      <text>
        <r>
          <rPr>
            <sz val="8"/>
            <color indexed="81"/>
            <rFont val="Tahoma"/>
            <family val="2"/>
          </rPr>
          <t>Nivel de Riesgo</t>
        </r>
        <r>
          <rPr>
            <b/>
            <sz val="8"/>
            <color indexed="81"/>
            <rFont val="Tahoma"/>
            <family val="2"/>
          </rPr>
          <t xml:space="preserve"> 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 NO ACEPTABL</t>
        </r>
        <r>
          <rPr>
            <sz val="8"/>
            <color indexed="81"/>
            <rFont val="Tahoma"/>
            <family val="2"/>
          </rPr>
          <t xml:space="preserve">E  y </t>
        </r>
        <r>
          <rPr>
            <b/>
            <sz val="8"/>
            <color indexed="81"/>
            <rFont val="Tahoma"/>
            <family val="2"/>
          </rPr>
          <t xml:space="preserve"> II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ACEPTABLE CON CONTROLES              </t>
        </r>
        <r>
          <rPr>
            <sz val="8"/>
            <color indexed="81"/>
            <rFont val="Tahoma"/>
            <family val="2"/>
          </rPr>
          <t xml:space="preserve">        
Nivel de Riesgo </t>
        </r>
        <r>
          <rPr>
            <b/>
            <sz val="8"/>
            <color indexed="81"/>
            <rFont val="Tahoma"/>
            <family val="2"/>
          </rPr>
          <t>III</t>
        </r>
        <r>
          <rPr>
            <sz val="8"/>
            <color indexed="81"/>
            <rFont val="Tahoma"/>
            <family val="2"/>
          </rPr>
          <t xml:space="preserve"> Y </t>
        </r>
        <r>
          <rPr>
            <b/>
            <sz val="8"/>
            <color indexed="81"/>
            <rFont val="Tahoma"/>
            <family val="2"/>
          </rPr>
          <t>IV</t>
        </r>
        <r>
          <rPr>
            <sz val="8"/>
            <color indexed="81"/>
            <rFont val="Tahoma"/>
            <family val="2"/>
          </rPr>
          <t xml:space="preserve">  el Riesgo es </t>
        </r>
        <r>
          <rPr>
            <b/>
            <sz val="8"/>
            <color indexed="81"/>
            <rFont val="Tahoma"/>
            <family val="2"/>
          </rPr>
          <t>ACEPTABLE.</t>
        </r>
      </text>
    </comment>
  </commentList>
</comments>
</file>

<file path=xl/comments5.xml><?xml version="1.0" encoding="utf-8"?>
<comments xmlns="http://schemas.openxmlformats.org/spreadsheetml/2006/main">
  <authors>
    <author>OMC</author>
    <author>DianaCardoso</author>
  </authors>
  <commentList>
    <comment ref="F22" authorId="0" shapeId="0">
      <text>
        <r>
          <rPr>
            <sz val="8"/>
            <color indexed="81"/>
            <rFont val="Tahoma"/>
            <family val="2"/>
          </rPr>
          <t>Ver Clasificación de los Peligros</t>
        </r>
      </text>
    </comment>
    <comment ref="P23" authorId="1" shapeId="0">
      <text>
        <r>
          <rPr>
            <sz val="8"/>
            <color indexed="81"/>
            <rFont val="Tahoma"/>
            <family val="2"/>
          </rPr>
          <t>Muy alto: 10
Alto: 6
Medio: 2
Bajo: No se asigna Valor</t>
        </r>
      </text>
    </comment>
    <comment ref="Q23" authorId="1" shapeId="0">
      <text>
        <r>
          <rPr>
            <b/>
            <sz val="8"/>
            <color indexed="81"/>
            <rFont val="Tahoma"/>
            <family val="2"/>
          </rPr>
          <t>El Nivel de Exposicion</t>
        </r>
        <r>
          <rPr>
            <sz val="8"/>
            <color indexed="81"/>
            <rFont val="Tahoma"/>
            <family val="2"/>
          </rPr>
          <t xml:space="preserve">
Continua: 4
Frecuente:3
Ocasional: 2
Esporadica: 1</t>
        </r>
      </text>
    </comment>
    <comment ref="R23" authorId="1" shapeId="0">
      <text>
        <r>
          <rPr>
            <sz val="8"/>
            <color indexed="81"/>
            <rFont val="Tahoma"/>
            <family val="2"/>
          </rPr>
          <t>Nivel de Probabilidad =  ND X NE                                  Donde: ND: Nivel Deficiencia
y NE: Nivel de Exposicion</t>
        </r>
      </text>
    </comment>
    <comment ref="S23" authorId="1" shapeId="0">
      <text>
        <r>
          <rPr>
            <sz val="8"/>
            <color indexed="81"/>
            <rFont val="Tahoma"/>
            <family val="2"/>
          </rPr>
          <t>NP: Interpretacion del Nivel de Probabilidad.
Muy alto: Entre 40 y 24
Alto: Entre 20 y 10
Medio: Entre 8 y 6
Bajo: Entre 4 y 2</t>
        </r>
      </text>
    </comment>
    <comment ref="T23" authorId="1" shapeId="0">
      <text>
        <r>
          <rPr>
            <sz val="8"/>
            <color indexed="81"/>
            <rFont val="Tahoma"/>
            <family val="2"/>
          </rPr>
          <t>La consecuencia media en daños personales son:
Mortal o Catastrofico: 100
Muy Grave: 60
Grave: 25
Leve: 10</t>
        </r>
      </text>
    </comment>
    <comment ref="U23" authorId="1" shapeId="0">
      <text>
        <r>
          <rPr>
            <sz val="8"/>
            <color indexed="81"/>
            <rFont val="Tahoma"/>
            <family val="2"/>
          </rPr>
          <t xml:space="preserve">Para la Interpretacion del Nivel de Riesgo se tiene:
Nivel I Situacion Critica 4000-600
Nivel II Corregir y adoptar 500-150
Nivel III    Mejorar si es posible 120-40 
Nivel IV Mantener medidas de control existentes  20                      </t>
        </r>
      </text>
    </comment>
    <comment ref="W23" authorId="1" shapeId="0">
      <text>
        <r>
          <rPr>
            <sz val="8"/>
            <color indexed="81"/>
            <rFont val="Tahoma"/>
            <family val="2"/>
          </rPr>
          <t>Nivel de Riesgo</t>
        </r>
        <r>
          <rPr>
            <b/>
            <sz val="8"/>
            <color indexed="81"/>
            <rFont val="Tahoma"/>
            <family val="2"/>
          </rPr>
          <t xml:space="preserve"> 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 NO ACEPTABL</t>
        </r>
        <r>
          <rPr>
            <sz val="8"/>
            <color indexed="81"/>
            <rFont val="Tahoma"/>
            <family val="2"/>
          </rPr>
          <t xml:space="preserve">E  y </t>
        </r>
        <r>
          <rPr>
            <b/>
            <sz val="8"/>
            <color indexed="81"/>
            <rFont val="Tahoma"/>
            <family val="2"/>
          </rPr>
          <t xml:space="preserve"> II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ACEPTABLE CON CONTROLES              </t>
        </r>
        <r>
          <rPr>
            <sz val="8"/>
            <color indexed="81"/>
            <rFont val="Tahoma"/>
            <family val="2"/>
          </rPr>
          <t xml:space="preserve">        
Nivel de Riesgo </t>
        </r>
        <r>
          <rPr>
            <b/>
            <sz val="8"/>
            <color indexed="81"/>
            <rFont val="Tahoma"/>
            <family val="2"/>
          </rPr>
          <t>III</t>
        </r>
        <r>
          <rPr>
            <sz val="8"/>
            <color indexed="81"/>
            <rFont val="Tahoma"/>
            <family val="2"/>
          </rPr>
          <t xml:space="preserve"> Y </t>
        </r>
        <r>
          <rPr>
            <b/>
            <sz val="8"/>
            <color indexed="81"/>
            <rFont val="Tahoma"/>
            <family val="2"/>
          </rPr>
          <t>IV</t>
        </r>
        <r>
          <rPr>
            <sz val="8"/>
            <color indexed="81"/>
            <rFont val="Tahoma"/>
            <family val="2"/>
          </rPr>
          <t xml:space="preserve">  el Riesgo es </t>
        </r>
        <r>
          <rPr>
            <b/>
            <sz val="8"/>
            <color indexed="81"/>
            <rFont val="Tahoma"/>
            <family val="2"/>
          </rPr>
          <t>ACEPTABLE.</t>
        </r>
      </text>
    </comment>
  </commentList>
</comments>
</file>

<file path=xl/sharedStrings.xml><?xml version="1.0" encoding="utf-8"?>
<sst xmlns="http://schemas.openxmlformats.org/spreadsheetml/2006/main" count="1182" uniqueCount="249">
  <si>
    <t>Nivel de Riesgo</t>
  </si>
  <si>
    <t>Nivel de Deficiencia</t>
  </si>
  <si>
    <t>SISTEMA DE GESTION DE SEGURIDAD Y SALUD EN EL TRABAJO</t>
  </si>
  <si>
    <t>IDENTIFICACIÓN DE PELIGROS, VALORACION  Y CONTROL DE RIESGOS DE SEGURIDAD Y SALUD EN EL TRABAJO</t>
  </si>
  <si>
    <t>NOMBRE DE LA EMPRESA:</t>
  </si>
  <si>
    <t xml:space="preserve">                 </t>
  </si>
  <si>
    <t>ACTIVIDAD ECONOMICA:</t>
  </si>
  <si>
    <t>COD. CIU</t>
  </si>
  <si>
    <t>PROCESO EVALUADO:</t>
  </si>
  <si>
    <t>CENTRO DE TRABAJO:</t>
  </si>
  <si>
    <t>CARGOS:</t>
  </si>
  <si>
    <t>FECHA:</t>
  </si>
  <si>
    <t>RESPONSABLE DE SEGURIDAD Y SALUD EN EL TRABAJO:</t>
  </si>
  <si>
    <t>METODOLOGIA</t>
  </si>
  <si>
    <t>GTC 045/2012</t>
  </si>
  <si>
    <t xml:space="preserve">EVALUACIÓN REALIZADA POR:      </t>
  </si>
  <si>
    <t>VALORACION DE RIESGOS</t>
  </si>
  <si>
    <t>EVALUACION DE RIESGOS</t>
  </si>
  <si>
    <t>Existencia de Requisito Legal (SI/NO).</t>
  </si>
  <si>
    <t>MEDIDAS DE INTERVENCION</t>
  </si>
  <si>
    <t>RECOMENDACIONES</t>
  </si>
  <si>
    <t>PROCESO</t>
  </si>
  <si>
    <t>ÁREA</t>
  </si>
  <si>
    <t>TIPO DE ACTIVIDAD</t>
  </si>
  <si>
    <t>PELIGRO</t>
  </si>
  <si>
    <t>EFECTOS POSIBLES</t>
  </si>
  <si>
    <t xml:space="preserve">HORAS EXP.       DIA </t>
  </si>
  <si>
    <t>CONTROLES EXISTENTES</t>
  </si>
  <si>
    <t>NUMERO DE PERSONAS EXPUESTAS</t>
  </si>
  <si>
    <t>GTC 045 VERSION 2012</t>
  </si>
  <si>
    <t>ACTIVIDAD</t>
  </si>
  <si>
    <t>DESCRIPCION</t>
  </si>
  <si>
    <t>ACEPTABILIDAD DEL RIESGO</t>
  </si>
  <si>
    <t>Fuente</t>
  </si>
  <si>
    <t>Medio</t>
  </si>
  <si>
    <t>Persona</t>
  </si>
  <si>
    <t>TOTAL</t>
  </si>
  <si>
    <t>Nivel de Exposición</t>
  </si>
  <si>
    <t>Nivel Probabilidad (NDxNE)</t>
  </si>
  <si>
    <t>Interpretación NP</t>
  </si>
  <si>
    <t>Nivel de Consecuencia</t>
  </si>
  <si>
    <t>Nivel de Intervencion del Riesgo.</t>
  </si>
  <si>
    <t>Aceptabilidad del Riesgo</t>
  </si>
  <si>
    <t>Eliminaciòn</t>
  </si>
  <si>
    <t>Sustitucion</t>
  </si>
  <si>
    <t>Controles de Ingenieria</t>
  </si>
  <si>
    <t>Señalizacion, Advertencia, controles Administrativos</t>
  </si>
  <si>
    <t>Equipos de Proteccion Personal</t>
  </si>
  <si>
    <t>Rutinaria</t>
  </si>
  <si>
    <t>ACEPTABLE</t>
  </si>
  <si>
    <t>SI</t>
  </si>
  <si>
    <t>si</t>
  </si>
  <si>
    <t xml:space="preserve">ACEPTABLE </t>
  </si>
  <si>
    <t>CARGO</t>
  </si>
  <si>
    <t>SG-SST</t>
  </si>
  <si>
    <t>VERSION: 001</t>
  </si>
  <si>
    <t>TAREAS</t>
  </si>
  <si>
    <t>vinculados</t>
  </si>
  <si>
    <t>contratistas</t>
  </si>
  <si>
    <t>DIRECCIÓN</t>
  </si>
  <si>
    <t>N/A</t>
  </si>
  <si>
    <t xml:space="preserve">MATRIZ DE IDENTIFICACION DE PELIGROS Y VALORACION DEL RIESGO </t>
  </si>
  <si>
    <t>RESICOM COLOMBIA  SAS</t>
  </si>
  <si>
    <t>RESICOM COLOMBIA SAS</t>
  </si>
  <si>
    <t>Rodrigo Lozano Ortíz  - Apoyo  Marinella Campos Hernández</t>
  </si>
  <si>
    <t>Operario</t>
  </si>
  <si>
    <t>FECHA: FEBRERO DE 2020</t>
  </si>
  <si>
    <t>herramientas con espacio de ubicación y almacenamiento</t>
  </si>
  <si>
    <t>Bajo</t>
  </si>
  <si>
    <t>III</t>
  </si>
  <si>
    <t xml:space="preserve">Manuales de operación </t>
  </si>
  <si>
    <t>Guantes, Gafas, botas con puntera</t>
  </si>
  <si>
    <t>Desarrollar actividades de sensibilización para control del riesgo y la generación de actos inseguros.</t>
  </si>
  <si>
    <t>Organización y alistamiento de equipos y herramientas</t>
  </si>
  <si>
    <t>Ayudante en instalaciones físicas de equipos de comunicación (Radio enlaces, conexiones punto a punto).</t>
  </si>
  <si>
    <t>Realización de cargue y descargue de material</t>
  </si>
  <si>
    <t>En la salud:  esquinces, fracturas, luxaciones, traumas, heridas, contusiones, golpes.               En la Producción:   Retrasa la operación.      En lo ecnómico:   Leve</t>
  </si>
  <si>
    <t>Superficies de trabajo señalizadas</t>
  </si>
  <si>
    <t>acatamiento de la señalización dispuesta</t>
  </si>
  <si>
    <t xml:space="preserve">
Cargar y descargar el material que entra y sale de la empresa y ubicarlo en la bodega o disponerlo en el sitio donde debe ser instalado.</t>
  </si>
  <si>
    <t>Ejecutar mantenimiento Preventivo y correctivo de las instalaciones (pisos)</t>
  </si>
  <si>
    <t>Resaltos visuales en el piso.  Señalización condiciones de peligro.  Implementación programa de orden y aseo</t>
  </si>
  <si>
    <t>Realiza sesibilización frente al riesgo, fortalecimiento de los hábitos de orden y limpieza.</t>
  </si>
  <si>
    <t>Depósito de materiales</t>
  </si>
  <si>
    <t> Instalación de Cámaras de seguridad.    Ayudante en instalaciones físicas de equipos de comunicación (Radio enlaces, conexiones punto a punto).</t>
  </si>
  <si>
    <t>Apoyo instalaciones eléctricas</t>
  </si>
  <si>
    <t>Instalaciones de Equipos</t>
  </si>
  <si>
    <t>En la salud:  Quemaduras, traumas, heridas, contusiones, golpes.               En la Producción:   Retrasa la operación.      En lo ecnómico:   Leve</t>
  </si>
  <si>
    <t>Sistema de polo a tierra</t>
  </si>
  <si>
    <t>Sistemas eléctricos regulados y entubados y adempas con polo a tierra</t>
  </si>
  <si>
    <t>Señalización de riesgo eléctrico y senañización de voltaje</t>
  </si>
  <si>
    <t>Guantes dieléctrcios, botas industriales puntera dieléctricas</t>
  </si>
  <si>
    <t>Realizar sensibilización al personal sobre condiciones de peligro.  Fortalecer señalización y demarcación de advertencia del riesgo</t>
  </si>
  <si>
    <t> Auxiliar de instalación de sistema fotovoltaico.   Instalación y Revisión de equipos de comunicaciones.  Ayudante en instalaciones físicas de equipos de comunicación (Radio enlaces, conexiones punto a punto).</t>
  </si>
  <si>
    <t>En la salud:  Infecciones respiratorias, infecciones bacterianas, dermatitis.      En el medio: propagación del virus al personal</t>
  </si>
  <si>
    <r>
      <rPr>
        <b/>
        <sz val="12"/>
        <color theme="1"/>
        <rFont val="Arial"/>
        <family val="2"/>
      </rPr>
      <t>En la salud</t>
    </r>
    <r>
      <rPr>
        <sz val="12"/>
        <color theme="1"/>
        <rFont val="Arial"/>
        <family val="2"/>
      </rPr>
      <t xml:space="preserve">: golpes, heridas, traumas superfificales en brazos y piernas, lesiones en ojos (lesiones con necesidad de atención médica).                                 </t>
    </r>
    <r>
      <rPr>
        <b/>
        <sz val="12"/>
        <color theme="1"/>
        <rFont val="Arial"/>
        <family val="2"/>
      </rPr>
      <t xml:space="preserve">En la Producción: </t>
    </r>
    <r>
      <rPr>
        <sz val="12"/>
        <color theme="1"/>
        <rFont val="Arial"/>
        <family val="2"/>
      </rPr>
      <t xml:space="preserve">Retrasa la operación.            </t>
    </r>
    <r>
      <rPr>
        <b/>
        <sz val="12"/>
        <color theme="1"/>
        <rFont val="Arial"/>
        <family val="2"/>
      </rPr>
      <t>En la imágen</t>
    </r>
    <r>
      <rPr>
        <sz val="12"/>
        <color theme="1"/>
        <rFont val="Arial"/>
        <family val="2"/>
      </rPr>
      <t xml:space="preserve">:     Solo si es de conocimiento del personal del proceso.        En lo económico:  Leve                   </t>
    </r>
  </si>
  <si>
    <t>Guantes, tapabocas, gafas</t>
  </si>
  <si>
    <t>Mantenimiento diario de unidades sanitarias (limpieza y desinfección).  Mantenimiento diario sitio e trabajo, limpieza diaria de herramientas</t>
  </si>
  <si>
    <t>Carteleras informativas lavado de manos.   Información sobre distanciamiento</t>
  </si>
  <si>
    <t xml:space="preserve">Fortalecer las campañas de sensibilización frente al distanciamiento, lavado de manos, protocolos de bioseguridad.  </t>
  </si>
  <si>
    <t>Instalación servicios de Internet y servicios  conexos</t>
  </si>
  <si>
    <t>Actividad de integración fin de año, celebración cumpleaños del trabajador</t>
  </si>
  <si>
    <t>Apoyo sicológico</t>
  </si>
  <si>
    <t>Limpieza adecuada de puestos de trabajo, lo mismo que de las herramientas</t>
  </si>
  <si>
    <t>Distanciamiento, uso de tapabocas,  gafas. Disposición de lavamanos, jabón y geles para el aseo.</t>
  </si>
  <si>
    <t>Diseño técnico de instalaciones eléctricas, polo a tierra</t>
  </si>
  <si>
    <t>Organización del trabajo, procedimiento seguros, uso de EPP</t>
  </si>
  <si>
    <t>Mantenimiento preventivo, predictivo y correctivo</t>
  </si>
  <si>
    <t>Implementar el SVE (sistema de vigilancia epidemiológica), de acuerdo la legislación vigente, iniciar acciones relacionadas con el clima organizacional, generadas por canal directo (encuestas)</t>
  </si>
  <si>
    <t>Realización de actividades deportivas de integración (juegos interempresas), mantener las actividades existentes</t>
  </si>
  <si>
    <t>Generar programas de insentivos, cuadros de honor, compensaciones no financieras, fortalecer el programa de bienestar existente.</t>
  </si>
  <si>
    <t>En la salud:  Cefalea, fatiga visual, cataratas, reacciones alérgicas.      En la producción:  Cambios operativos, reprogramación de horariosy tareas</t>
  </si>
  <si>
    <t>Colocar cubiertas a las superficies de trabajo</t>
  </si>
  <si>
    <t>Uso de bloqueadores solares y EPP</t>
  </si>
  <si>
    <t>Participación pausas activas</t>
  </si>
  <si>
    <t>control en el tiempo de exposición</t>
  </si>
  <si>
    <t>Cubrimiento superficies de trabajo</t>
  </si>
  <si>
    <t>visiometrias y estudios de refracción en exámes de ingreso y periódicos</t>
  </si>
  <si>
    <t>Práctica de exámes de visiometrias y refracción, capacitación en pausas visuales, utilización de EPP.</t>
  </si>
  <si>
    <r>
      <rPr>
        <b/>
        <sz val="12"/>
        <rFont val="Arial"/>
        <family val="2"/>
      </rPr>
      <t xml:space="preserve">Biomecánico: </t>
    </r>
    <r>
      <rPr>
        <sz val="12"/>
        <rFont val="Arial"/>
        <family val="2"/>
      </rPr>
      <t>(lesiones osteomusculares)</t>
    </r>
  </si>
  <si>
    <t>En la salud: Lesiones de columna, espalda, en miembro superior y miembro inferior, hernia discal, luxaciones, esguinces)</t>
  </si>
  <si>
    <t>Adaptación de puestos de trabajo</t>
  </si>
  <si>
    <t>Exámenes médicos ocupacionales con énfasis osteomuscular para el control y detección de alteraciones</t>
  </si>
  <si>
    <t>Pausas activas, uso elementos de protección personal o individual</t>
  </si>
  <si>
    <t>Práctica de exámes osteomusculares, utilización de EPP.</t>
  </si>
  <si>
    <t>Desarrollar jornadas de sensibilización sobre el autocuidado, la higiene y la protección de las enfermedades visuales.  Mantener y fortalecer los controles existentes.</t>
  </si>
  <si>
    <t xml:space="preserve">instalación del SVE para prevención de desordenes musculoesqueleticos </t>
  </si>
  <si>
    <t>Evaluar la posibilidad de adecuar puestos de trabajo para minimizar el riesgos.</t>
  </si>
  <si>
    <t>Jornadas de sensibilización sobre el autocuidado,  Adecuación de puestos de trabajo.</t>
  </si>
  <si>
    <r>
      <rPr>
        <b/>
        <sz val="12"/>
        <rFont val="Arial"/>
        <family val="2"/>
      </rPr>
      <t>Biológico</t>
    </r>
    <r>
      <rPr>
        <sz val="12"/>
        <rFont val="Arial"/>
        <family val="2"/>
      </rPr>
      <t xml:space="preserve">  (presencia de agentes biológicos contaminantes (virus, bacterias) provenientes de la relación con los compañeros y clientes</t>
    </r>
  </si>
  <si>
    <t xml:space="preserve">permisos de conducción, conocimiento noialrmatividad </t>
  </si>
  <si>
    <t>Establecer reductores de velocidad en áreas perimetrales, realizar mantenimiento predictivo, preventivo y correctivo a los vehículos al servicio de la empresa</t>
  </si>
  <si>
    <t>Establecer señalización informativa  y de acompañamiento para identificación del riesgoen caso de requerirse, establecer instructivos o procedimientos operativos normalizados</t>
  </si>
  <si>
    <t>Realizar capacitaciones  en código nacional de tránsito y dempas normativas relacionadas con seguridad vial</t>
  </si>
  <si>
    <t xml:space="preserve">En la salud:  golpe, fracturas, contusiones, trauma, esquizofrenia, angustia, incapacidades permanentes    </t>
  </si>
  <si>
    <t>NO ACEPTABLE</t>
  </si>
  <si>
    <t>En la salud:  alteraciones auditivas, hipoacusia lateral o bilateral, estrés, dolor de cabeza, desconcentración</t>
  </si>
  <si>
    <t>exámenes de audiometría (de ingreso y periódicos)</t>
  </si>
  <si>
    <t>Revisiones técnico mecánicas. realizar mantenimiento predictivo, preventivo y correctivo a los vehículos al servicio de la empresa</t>
  </si>
  <si>
    <t>Fortalecer sensibilización sobre control del riesgo</t>
  </si>
  <si>
    <t>Realizar capacitaciones sobre higiene auditiva, implementar controles médicos derivados del ruido y realizar audiometrías periódicas</t>
  </si>
  <si>
    <t>Audiometrías periódicas, de ser necesario utilizar algún elemento de protección sugerido por el profesional de la medicina</t>
  </si>
  <si>
    <t>Fortalecer las campañas de sensibilización frente al cuidado auditivo</t>
  </si>
  <si>
    <t>Revisión tecnicomecánica, revisión filtros de aire, aceite. Cambio de pieza defectuosas o desgastadas</t>
  </si>
  <si>
    <t xml:space="preserve"> Diseño, coordinación e Instalación de redes inalámbricas de largo alcance, al igual que enlaces privados de una misma empresa.
  Diseño e instalación de cámaras de seguridad.
 Diseño e instalación de sistema fotovoltaico.
</t>
  </si>
  <si>
    <t>Diseño, coordinación e Instalación de redes inalámbricas de largo alcance, al igual que enlaces privados de una misma empresa.      Diseño e instalación de cámaras de seguridad.
 Diseño e instalación de sistema fotovoltaico.</t>
  </si>
  <si>
    <t>Diseño, coordinación e Instalación de redes inalámbricas de largo alcance, al igual que enlaces privados de una misma empresa.</t>
  </si>
  <si>
    <t>Coordinador de Operaciones</t>
  </si>
  <si>
    <t>Interacciones con los clientes internos y externos</t>
  </si>
  <si>
    <t>Interacción clientes internos ye xternos</t>
  </si>
  <si>
    <t>utilización de luminarias cuando hay poca luz natural</t>
  </si>
  <si>
    <t xml:space="preserve">Aprovechar la luz natural, dadas las condiciones climáticas </t>
  </si>
  <si>
    <t>Cambio de luminarias de fluorescentes a led, instadas a más de 1 metro de los sitios de trabajo</t>
  </si>
  <si>
    <t>aplicación de protector con filtro uv.  Baja exposisicón a luz artificial</t>
  </si>
  <si>
    <t>utilización de luminarias, que estén ubicadas a mmás de 1metro de distancia del sitio de trabajo</t>
  </si>
  <si>
    <t>exámenes médicos periódicos de optometría.  Fortalecimiento de las de las jornadas de sensibilización frente a la protección de enfermedades visuales.</t>
  </si>
  <si>
    <t>Servicios generales</t>
  </si>
  <si>
    <t>Limpieza y desinfección de superficies</t>
  </si>
  <si>
    <t xml:space="preserve">Limpiar y desinfectar áreas de  Baños.    Limpiar y desinfectar pisos de las diferentes áreas de la empresa.  </t>
  </si>
  <si>
    <t>acatamiento de la señalización dispuesta, utilización de calzado apropiado</t>
  </si>
  <si>
    <t>Utilización de calzado cerrado con suela antideslizante</t>
  </si>
  <si>
    <t xml:space="preserve">Preparar y servir  café y aromáticas en el área de cafetería.   Realizar aseo a las instalciones de la empresa.  Realizar aseo en el área de baños. </t>
  </si>
  <si>
    <t>Limpieza adecuada de puestos y equipos de trabajo</t>
  </si>
  <si>
    <t>Cafetería y área de baños y demás instalaciones</t>
  </si>
  <si>
    <t>Mantenimiento diario de unidades sanitarias (limpieza y desinfección).  Mantenimiento diario sitio e trabajo, limpieza diaria de utensilios</t>
  </si>
  <si>
    <t>Manipulación de sustencias</t>
  </si>
  <si>
    <t>Rotulación de empaques, atención a formas de uso</t>
  </si>
  <si>
    <t xml:space="preserve">capcitación en manejo de sustencias </t>
  </si>
  <si>
    <t>Manipulación de sustancias químicas de acuerdo a instrucciones y/o condiciones de manejo</t>
  </si>
  <si>
    <t>Capacitación en manejo de sustancias químicas</t>
  </si>
  <si>
    <t>Utilización de calzado cerrado con suela antideslizante, guantes, tapabocas</t>
  </si>
  <si>
    <t>Fortalecer procesos de capacitación en manejo de sustancias químicas</t>
  </si>
  <si>
    <t>Realizar todas las actividades de la gestión Gerencial, dirección de recurso humano, dirección de los recursos económicos de la empresa para desarrollar su objeto social y la ejecución de proyectos, dirección de recursos humanos y financieros, dirección de la prestación de servicios</t>
  </si>
  <si>
    <t xml:space="preserve">Supervisar los procesos internos de la empresa.  Atención a clientes.  Velar por el cumplimiento de objetivos empresariales.  </t>
  </si>
  <si>
    <t>Gerente</t>
  </si>
  <si>
    <t>Apoyo SGSST</t>
  </si>
  <si>
    <t>Administrativa</t>
  </si>
  <si>
    <t>Apoyar el diseño e implementación de programas de seguridad y salud en el trabajo.  Apoyar el diseño del plan de trabajo para el SGSST.  Contribuir al desarrollo del paranorama de factores de riesgo</t>
  </si>
  <si>
    <t xml:space="preserve">Ejecución de las inspecciones y Análisis de puestos de trabajo.  Elaborar el Procedimiento de identificación, evaluación y control de riesgos y organización de documentos del SG SST.; definición de sistema de almacenamiento documental del SGSST Elaboración de informe de inspección; presentación del Informe de organización de archivos del SSST.  </t>
  </si>
  <si>
    <t>Carrera 3 # 7-02 B/ Puerto Bogotá – Cund, Honda  - Tolima</t>
  </si>
  <si>
    <t xml:space="preserve">1)  Prestación  de servicios de telecomunicaciones de valor agregado y   telemáticos.
2) Instalación  de   redes  estructuradas e inalámbricas,  divisiones  y  mobiliario para oficina, sistema de cctv,  alarmas  y  todo  tipo  de  electrodomésticos. 
 3) Compra, venta, reparación,  mantenimiento,  de equipos de comunicación y computadores,  elaboración y  explotación comercial e industrial de  toda  clase  de productos tecnológicos  y sus afines, además.
 4)  Celebrar  en  general  toda  clase  de  actos,  operaciones o contratos  que  tengan  relación  directa con las actividades que conforman  el objeto  principal o cuya finalidad sea ejercer los derechos  o  cumplir  las obligaciones  legales o convencionales derivadas  de  la existencia de la sociedad.
</t>
  </si>
  <si>
    <t>Aabril de 2020</t>
  </si>
  <si>
    <t>Marinella Campos Hernández</t>
  </si>
  <si>
    <t>Estratégico</t>
  </si>
  <si>
    <t>Apoyo (Orden y Aseo)</t>
  </si>
  <si>
    <t>Misional (Operativo)</t>
  </si>
  <si>
    <t>instalación de Servicios</t>
  </si>
  <si>
    <t>Instalación se Servicios y Mantenimiento de Torres de Comunicación</t>
  </si>
  <si>
    <t xml:space="preserve">Servicio al cliente </t>
  </si>
  <si>
    <t>Instlaciones de la empresa</t>
  </si>
  <si>
    <t>Apoyo (Administrativo)</t>
  </si>
  <si>
    <t>Administrativa - Operativa</t>
  </si>
  <si>
    <t>Bodegaje, Servicio e Instalación</t>
  </si>
  <si>
    <t>instalación de Servicios y Área Administrativa</t>
  </si>
  <si>
    <t xml:space="preserve">Administrativa - Operativa </t>
  </si>
  <si>
    <t>IDENTIFICACIÓN DE PELIGROS, VALORACIÓN  Y CONTROL DE RIESGOS DE SEGURIDAD Y SALUD EN EL TRABAJO</t>
  </si>
  <si>
    <t>Misional Operativo</t>
  </si>
  <si>
    <t>Apoyo SG-SST</t>
  </si>
  <si>
    <t>Apoyo Adminsitrativo</t>
  </si>
  <si>
    <t>Servicios Generales</t>
  </si>
  <si>
    <t>Operarios</t>
  </si>
  <si>
    <t>Apoyar el diseño e implementación de programas de seguridad y salud en el trabajo.  Apoyar el diseño del plan de trabajo para el SGSST.  Contribuir al desarrollo del panorama de factores de riesgo</t>
  </si>
  <si>
    <t xml:space="preserve">Preparar y servir  café y aromáticas en el área de cafetería.   Realizar aseo a las instalaciones de la empresa.  Realizar aseo en el área de baños. </t>
  </si>
  <si>
    <t>Realizar capacitaciones  en código nacional de tránsito y demas normativas relacionadas con seguridad vial</t>
  </si>
  <si>
    <t>Establecer señalización informativa con las revisones que deben hacerse al vehículo antes de hacer uso del mismo, al igual establecer instructivos o procedimientos operativos normalizados.</t>
  </si>
  <si>
    <t>Realizar los examenes paraclínicos , de ser necesario utilizar algún elemento de protección sugerido por el profesional de la medicina</t>
  </si>
  <si>
    <t>Realizar capacitaciones  en código nacional de tránsito y demas normativas relacionadas con seguridad vial.</t>
  </si>
  <si>
    <r>
      <rPr>
        <b/>
        <sz val="12"/>
        <rFont val="Arial"/>
        <family val="2"/>
      </rPr>
      <t>Biológico</t>
    </r>
    <r>
      <rPr>
        <sz val="12"/>
        <rFont val="Arial"/>
        <family val="2"/>
      </rPr>
      <t xml:space="preserve">  (presencia de agentes biológicos contaminantes (virus) provenientes de la relación con los compañeros y clientes</t>
    </r>
  </si>
  <si>
    <t>Mantenimiento diario de unidades sanitarias (limpieza y desinfección).  Mantenimiento diario sitio De trabajo, limpieza diaria de herramientas y de vehículos.</t>
  </si>
  <si>
    <r>
      <rPr>
        <b/>
        <sz val="12"/>
        <rFont val="Arial"/>
        <family val="2"/>
      </rPr>
      <t>Biológico</t>
    </r>
    <r>
      <rPr>
        <sz val="12"/>
        <rFont val="Arial"/>
        <family val="2"/>
      </rPr>
      <t xml:space="preserve">  (Exposición a agente Biológicos como virus  SARS-CoV-2 (Contacto directo entre personas, contacto con objetos contaminantes). Compartir ambientes internos y externos. Falta al cumpliento a los protocolos de Bioseguridad de la Empresa.</t>
    </r>
  </si>
  <si>
    <t xml:space="preserve">En la salud: Enfermedad COVID-19, Infección Respiratoria Aguda (IRA) de leve a grave que pueda ocasionar enfermedad pulmonar crónica, neumonia o muerte. </t>
  </si>
  <si>
    <t>Sanitizar con recursos e insumos apropiados los ambientes de trabajo.</t>
  </si>
  <si>
    <t>Señalización lavado de manos.</t>
  </si>
  <si>
    <t>Uso de tapabocas en caso de estado gripal.</t>
  </si>
  <si>
    <t>Sanitizar con recursos e insumos apropiados los ambientes de trabajo, trabajo en casa, divulgación lavado de manos y prevención COVID- 19.</t>
  </si>
  <si>
    <t>Uso de tapabocas.</t>
  </si>
  <si>
    <t>Uso de tapabocas y lavado de manos.</t>
  </si>
  <si>
    <t>Apertura de ventanas para circulación del aire, zona de desinfección de zapatos, ropa y vehículos, Mantenimiento diario de unidades sanitarias (limpieza y desinfección).  Mantenimiento diario sitio De trabajo, limpieza diaria de herramientas y de vehículos.</t>
  </si>
  <si>
    <t>Ajuste a las jornadas de trabajo (jornada contínua), videollamadas para reuniones y agendas de trabajo, registro de toma diaria de temperatura al inicio y terminación de la jornada laboral, reporte diario del estado de salud, control estricto de incapacidades, socialización del protocolo de bioseguridad, socialización uso apropiado de EPP, procedimiento de limpieza y desinfección de equipos y herramientas, actividades de bienestar virtual.</t>
  </si>
  <si>
    <t>Suminstro de los EPI-EPP  adecuados para la prevención del COVID-19 como tapabocas N95, gafas, caretas, overol antifluido y en algunos casos guantes de latex  y guardar el distanciamiento como mínimo de 2 metros entre el personal y los clientes.</t>
  </si>
  <si>
    <t>Apertura de ventanas para circulación del aire, zona de desinfección de zapatos, ropa y vehículos, Mantenimiento diario de unidades sanitarias (limpieza y desinfección).  Mantenimiento diario sitio de trabajo (Bien sea en la oficina o cuando se trabaje en casa).</t>
  </si>
  <si>
    <t>Trabajo en casa, ajuste a las jornadas de trabajo (jornada contínua), videollamadas para reuniones y agendas de trabajo, registro de toma diaria de temperatura al inicio y terminación de la jornada laboral, reporte diario del estado de salud, control estricto de incapacidades, socialización del protocolo de bioseguridad, socialización uso apropiado de EPP, procedimiento de limpieza y desinfección de equipos y herramientas, actividades de bienestar virtual.</t>
  </si>
  <si>
    <t>Suminstro de los EPI-EPP  adecuados para la prevención del COVID-19 como tapabocas N95, gafas, caretas, overol antifluido y en algunos casos guantes de latex  y guardar el distanciamiento como mínimo de 2 metros entre el personal.</t>
  </si>
  <si>
    <r>
      <rPr>
        <b/>
        <sz val="12"/>
        <color theme="1"/>
        <rFont val="Arial"/>
        <family val="2"/>
      </rPr>
      <t>Mecánico</t>
    </r>
    <r>
      <rPr>
        <sz val="12"/>
        <color theme="1"/>
        <rFont val="Arial"/>
        <family val="2"/>
      </rPr>
      <t xml:space="preserve">  (Golpes o impacto, aplastamiento). Por el uso inadecuado de equipos y herramientas manuales y eléctricas.</t>
    </r>
  </si>
  <si>
    <r>
      <rPr>
        <b/>
        <sz val="12"/>
        <color theme="1"/>
        <rFont val="Arial"/>
        <family val="2"/>
      </rPr>
      <t>Locativo</t>
    </r>
    <r>
      <rPr>
        <sz val="12"/>
        <color theme="1"/>
        <rFont val="Arial"/>
        <family val="2"/>
      </rPr>
      <t xml:space="preserve"> (Caídas mismo nivel, golpes).                        Superficies de trabajo (pisos lisos, desnivel), tránsito por diferentes zonas, falta de orden y aseo.</t>
    </r>
  </si>
  <si>
    <t>Áreas de circualción libres de obstáculos</t>
  </si>
  <si>
    <t xml:space="preserve">Herramientas con manuales de uso (capacitación).  </t>
  </si>
  <si>
    <t>Herramientas con manuales de uso.  (Capacitación).</t>
  </si>
  <si>
    <r>
      <rPr>
        <b/>
        <sz val="12"/>
        <color theme="1"/>
        <rFont val="Arial"/>
        <family val="2"/>
      </rPr>
      <t>Eléctrico</t>
    </r>
    <r>
      <rPr>
        <sz val="12"/>
        <color theme="1"/>
        <rFont val="Arial"/>
        <family val="2"/>
      </rPr>
      <t xml:space="preserve"> (Quemaduras, traumas,  heridas y contusiones).                      Descargas eléctricas de baja tensión, por falta de EPP propias de la tarea, inhadecuado uso de las herramientas. </t>
    </r>
  </si>
  <si>
    <r>
      <rPr>
        <b/>
        <sz val="12"/>
        <rFont val="Arial"/>
        <family val="2"/>
      </rPr>
      <t>Biomecánico: Tendinitis, tunel del carpo, fatiga. Producida por digitar el teclado y uso del mouse de manera repetitiva, por p</t>
    </r>
    <r>
      <rPr>
        <sz val="12"/>
        <rFont val="Arial"/>
        <family val="2"/>
      </rPr>
      <t>ostusras sedentes prolongadas.</t>
    </r>
  </si>
  <si>
    <t>En la salud: Tunel del carpo,tendinitis, lesiones de columna, espalda, en miembro superior y miembro inferior, esguinces)</t>
  </si>
  <si>
    <r>
      <rPr>
        <b/>
        <sz val="12"/>
        <rFont val="Arial"/>
        <family val="2"/>
      </rPr>
      <t xml:space="preserve">Biomecánico: </t>
    </r>
    <r>
      <rPr>
        <sz val="12"/>
        <rFont val="Arial"/>
        <family val="2"/>
      </rPr>
      <t>(lesiones osteomusculares, lesiones de columna, espalda, en miembro superior y miembro inferior, hernia discal, luxaciones, esguinces). Por cargue y descargue de equipos, posturas mantenida bípedas, cuclillas y de rodillas.</t>
    </r>
  </si>
  <si>
    <t>Biomecánico: (lesiones osteomusculares, lesiones de columna, espalda, en miembro superior y miembro inferior, hernia discal, luxaciones, esguinces). Por cargue y descargue de equipos, posturas mantenida bípedas, cuclillas y de rodillas.</t>
  </si>
  <si>
    <r>
      <rPr>
        <b/>
        <sz val="12"/>
        <rFont val="Arial"/>
        <family val="2"/>
      </rPr>
      <t>Radiaciones No ionizantes</t>
    </r>
    <r>
      <rPr>
        <sz val="12"/>
        <rFont val="Arial"/>
        <family val="2"/>
      </rPr>
      <t xml:space="preserve">   (enrojecimiento de la piel, quemaduras). Por largas jornadas de exposición.</t>
    </r>
  </si>
  <si>
    <r>
      <t>De Seguridad Vial (</t>
    </r>
    <r>
      <rPr>
        <sz val="12"/>
        <rFont val="Arial"/>
        <family val="2"/>
      </rPr>
      <t>atropellamientos, golpes, fracturas; por movimiento de vehículos durante el desarrollo de las rutas para realizar mantenimientos o prestar servicios)</t>
    </r>
  </si>
  <si>
    <t xml:space="preserve">Mantenimiento periódico de vehículos. </t>
  </si>
  <si>
    <t>Zonas demarcadas y señalizadas para el parqueo de vehículos.</t>
  </si>
  <si>
    <t>Mantenimiento preventivo  y correctivo.</t>
  </si>
  <si>
    <r>
      <t>Ruido</t>
    </r>
    <r>
      <rPr>
        <sz val="12"/>
        <rFont val="Arial"/>
        <family val="2"/>
      </rPr>
      <t xml:space="preserve">  (alteraciones auditivas, , estrés, dolor de cabeza, desconcentración). Producido por el motor del vehículo Y contaminación auditiva propia d ela vía pública.</t>
    </r>
  </si>
  <si>
    <r>
      <t>Ruido</t>
    </r>
    <r>
      <rPr>
        <sz val="12"/>
        <rFont val="Arial"/>
        <family val="2"/>
      </rPr>
      <t xml:space="preserve">  (alteraciones auditivas,, estrés, dolor de cabeza, desconcentración). Producido por el motor del vehículo Y contaminación auditiva propia d ela vía pública.</t>
    </r>
  </si>
  <si>
    <r>
      <t>Ruido</t>
    </r>
    <r>
      <rPr>
        <sz val="12"/>
        <rFont val="Arial"/>
        <family val="2"/>
      </rPr>
      <t xml:space="preserve">  (alteraciones auditivas,  estrés, dolor de cabeza, desconcentración). Producido por el motor del vehículo Y contaminación auditiva propia d ela vía pública.</t>
    </r>
  </si>
  <si>
    <t xml:space="preserve">En la salud:  Fatiga, estrés, irritabilidad, tensión, cefalea.      </t>
  </si>
  <si>
    <r>
      <rPr>
        <b/>
        <sz val="12"/>
        <rFont val="Arial"/>
        <family val="2"/>
      </rPr>
      <t>Psicosocial</t>
    </r>
    <r>
      <rPr>
        <sz val="12"/>
        <rFont val="Arial"/>
        <family val="2"/>
      </rPr>
      <t xml:space="preserve">  (Estrés, fatiga,  irritabilidad, tensión, cefalea). Por cargas excesivas de trabajo, exigencias contradictorias, horarios prolongados e impredecibles. Interacción con los clientes internos y externos.</t>
    </r>
  </si>
  <si>
    <t xml:space="preserve">Apoyo Psicoscial </t>
  </si>
  <si>
    <t>En la salud: Corrosión. - Producen destrucción parcial o total de los tejidos con los que contacta ( piel, ojos y sistema digestivo son las partes más afectadas).
Irritación de las vías respiratorias, intoxicación por inhalación de sustancias químicas, reacciones alérgicas.</t>
  </si>
  <si>
    <r>
      <rPr>
        <b/>
        <sz val="12"/>
        <rFont val="Arial"/>
        <family val="2"/>
      </rPr>
      <t>Químico</t>
    </r>
    <r>
      <rPr>
        <sz val="12"/>
        <rFont val="Arial"/>
        <family val="2"/>
      </rPr>
      <t xml:space="preserve"> Corrosión. - Producen destrucción parcial o total de los tejidos con los que contacta ( piel, ojos y sistema digestivo son las partes más afectadas).
Irritación de las vías respiratorias, intoxicación por inhalación de sustancias químicas, reacciones alérgicas. Por la manipulación inhapropiada de las diferentes sustancias químicas.</t>
    </r>
  </si>
  <si>
    <t xml:space="preserve">En la salud: Fatiga ocular, cansancio, dolor de cabeza, estrés.    </t>
  </si>
  <si>
    <r>
      <rPr>
        <b/>
        <sz val="12"/>
        <rFont val="Arial"/>
        <family val="2"/>
      </rPr>
      <t>Iluminación</t>
    </r>
    <r>
      <rPr>
        <sz val="12"/>
        <rFont val="Arial"/>
        <family val="2"/>
      </rPr>
      <t xml:space="preserve">  (Fatiga ocular, cansancio, dolor de cabeza, estrés).Por largas jornadas de exposición a la luz.</t>
    </r>
  </si>
  <si>
    <t>Locativo (Caídas mismo nivel, golpes).                        Superficies de trabajo (pisos lisos, desnivel), tránsito por diferentes zonas, falta de orden y aseo.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</si>
</sst>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%"/>
    <numFmt numFmtId="166" formatCode="_([$€]* #,##0.00_);_([$€]* \(#,##0.00\);_([$€]* &quot;-&quot;??_);_(@_)"/>
    <numFmt numFmtId="167" formatCode="_ &quot;$&quot;\ * #,##0.00_ ;_ &quot;$&quot;\ * \-#,##0.00_ ;_ &quot;$&quot;\ * &quot;-&quot;??_ ;_ @_ "/>
  </numFmts>
  <fonts count="28" x14ac:knownFonts="1"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 tint="0.3999755851924192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166" fontId="6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5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">
      <alignment horizontal="center" vertical="center" wrapText="1"/>
    </xf>
    <xf numFmtId="0" fontId="6" fillId="0" borderId="0"/>
  </cellStyleXfs>
  <cellXfs count="157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17" fontId="7" fillId="0" borderId="0" xfId="0" applyNumberFormat="1" applyFont="1" applyBorder="1" applyAlignment="1">
      <alignment vertical="center"/>
    </xf>
    <xf numFmtId="0" fontId="12" fillId="0" borderId="0" xfId="0" applyFont="1" applyBorder="1" applyAlignment="1"/>
    <xf numFmtId="0" fontId="7" fillId="0" borderId="0" xfId="0" applyFont="1" applyBorder="1" applyAlignment="1"/>
    <xf numFmtId="0" fontId="12" fillId="0" borderId="0" xfId="0" applyFont="1" applyFill="1" applyBorder="1" applyAlignment="1">
      <alignment vertical="top" wrapText="1"/>
    </xf>
    <xf numFmtId="0" fontId="7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6" fillId="4" borderId="5" xfId="0" applyFont="1" applyFill="1" applyBorder="1" applyAlignment="1" applyProtection="1">
      <alignment horizontal="center" textRotation="90" wrapText="1"/>
      <protection locked="0"/>
    </xf>
    <xf numFmtId="0" fontId="16" fillId="4" borderId="5" xfId="0" applyFont="1" applyFill="1" applyBorder="1" applyAlignment="1">
      <alignment textRotation="90" wrapText="1"/>
    </xf>
    <xf numFmtId="0" fontId="16" fillId="4" borderId="5" xfId="0" applyFont="1" applyFill="1" applyBorder="1" applyAlignment="1">
      <alignment horizontal="center" vertical="center" textRotation="90" wrapText="1"/>
    </xf>
    <xf numFmtId="0" fontId="16" fillId="4" borderId="5" xfId="0" applyFont="1" applyFill="1" applyBorder="1" applyAlignment="1">
      <alignment horizontal="center" textRotation="90" wrapText="1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2" fillId="0" borderId="0" xfId="0" applyFont="1" applyBorder="1" applyAlignment="1"/>
    <xf numFmtId="0" fontId="17" fillId="0" borderId="0" xfId="0" applyFont="1" applyBorder="1" applyAlignment="1">
      <alignment horizontal="center" vertical="center" wrapText="1"/>
    </xf>
    <xf numFmtId="0" fontId="21" fillId="0" borderId="0" xfId="0" applyFont="1"/>
    <xf numFmtId="0" fontId="17" fillId="0" borderId="0" xfId="0" applyFont="1"/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textRotation="90" wrapText="1"/>
      <protection locked="0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justify" vertical="top" wrapText="1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justify" vertical="top" wrapText="1"/>
    </xf>
    <xf numFmtId="0" fontId="22" fillId="0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24" fillId="0" borderId="2" xfId="19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justify" vertical="top" wrapText="1"/>
    </xf>
    <xf numFmtId="0" fontId="24" fillId="0" borderId="2" xfId="0" applyFont="1" applyFill="1" applyBorder="1" applyAlignment="1" applyProtection="1">
      <alignment horizontal="justify" vertical="top" wrapText="1"/>
      <protection locked="0"/>
    </xf>
    <xf numFmtId="0" fontId="24" fillId="0" borderId="2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19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 applyProtection="1">
      <alignment horizontal="center" vertical="center" textRotation="90" wrapText="1"/>
    </xf>
    <xf numFmtId="0" fontId="7" fillId="0" borderId="0" xfId="0" applyFont="1" applyBorder="1" applyAlignment="1">
      <alignment horizontal="left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25" fillId="7" borderId="2" xfId="0" applyFont="1" applyFill="1" applyBorder="1" applyAlignment="1" applyProtection="1">
      <alignment horizontal="center" vertical="center" textRotation="90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24" fillId="0" borderId="3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justify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/>
    <xf numFmtId="0" fontId="25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/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6" fillId="4" borderId="16" xfId="4" applyFont="1" applyFill="1" applyBorder="1" applyAlignment="1" applyProtection="1">
      <alignment horizontal="center" vertical="center" wrapText="1"/>
    </xf>
    <xf numFmtId="0" fontId="16" fillId="4" borderId="30" xfId="4" applyFont="1" applyFill="1" applyBorder="1" applyAlignment="1" applyProtection="1">
      <alignment horizontal="center" vertical="center" wrapText="1"/>
    </xf>
    <xf numFmtId="0" fontId="16" fillId="4" borderId="17" xfId="4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5" xfId="4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27" xfId="0" applyFont="1" applyFill="1" applyBorder="1" applyAlignment="1" applyProtection="1">
      <alignment horizontal="center" vertical="center" wrapText="1"/>
      <protection locked="0"/>
    </xf>
    <xf numFmtId="0" fontId="23" fillId="4" borderId="28" xfId="0" applyFont="1" applyFill="1" applyBorder="1" applyAlignment="1" applyProtection="1">
      <alignment horizontal="center" vertical="center" wrapText="1"/>
      <protection locked="0"/>
    </xf>
    <xf numFmtId="0" fontId="23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textRotation="90" wrapText="1"/>
      <protection locked="0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justify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left" vertical="justify" wrapText="1"/>
    </xf>
  </cellXfs>
  <cellStyles count="51">
    <cellStyle name="20% - Accent1" xfId="1"/>
    <cellStyle name="60% - Accent6" xfId="2"/>
    <cellStyle name="Euro" xfId="3"/>
    <cellStyle name="Hipervínculo" xfId="4" builtinId="8"/>
    <cellStyle name="Hipervínculo 2" xfId="5"/>
    <cellStyle name="Hipervínculo 3" xfId="6"/>
    <cellStyle name="Millares 2" xfId="7"/>
    <cellStyle name="Moneda 2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9"/>
    <cellStyle name="Normal 2 2" xfId="20"/>
    <cellStyle name="Normal 2 3" xfId="21"/>
    <cellStyle name="Normal 2 4" xfId="22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 2" xfId="3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4" xfId="42"/>
    <cellStyle name="Normal 4 2" xfId="43"/>
    <cellStyle name="Normal 5" xfId="44"/>
    <cellStyle name="Normal 6" xfId="45"/>
    <cellStyle name="Normal 7" xfId="46"/>
    <cellStyle name="Normal 8" xfId="47"/>
    <cellStyle name="Normal 9" xfId="48"/>
    <cellStyle name="RIESGO TOLERABLE" xfId="49"/>
    <cellStyle name="TableStyleLight1" xfId="50"/>
  </cellStyles>
  <dxfs count="1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6</xdr:col>
      <xdr:colOff>727583</xdr:colOff>
      <xdr:row>17</xdr:row>
      <xdr:rowOff>563990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1393"/>
          <a:ext cx="8415619" cy="1312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6</xdr:col>
      <xdr:colOff>727583</xdr:colOff>
      <xdr:row>17</xdr:row>
      <xdr:rowOff>563990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1393"/>
          <a:ext cx="8415619" cy="13123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6</xdr:col>
      <xdr:colOff>727583</xdr:colOff>
      <xdr:row>17</xdr:row>
      <xdr:rowOff>563990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1393"/>
          <a:ext cx="8415619" cy="13123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6</xdr:col>
      <xdr:colOff>747994</xdr:colOff>
      <xdr:row>17</xdr:row>
      <xdr:rowOff>566258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62625"/>
          <a:ext cx="8415619" cy="13123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6</xdr:col>
      <xdr:colOff>727583</xdr:colOff>
      <xdr:row>17</xdr:row>
      <xdr:rowOff>563990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1393"/>
          <a:ext cx="8415619" cy="1312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CTO\Users\Mis%20documentos\Documents\SURA\PFR%20SECTOR%20SALUD\Geralmedic\Users\factory\Documents\S.O\S.O\EDUCASALUD\SEPECOL\Documents%20and%20Settings\Propietario\Escritorio\FR-HSE-006%20MATRIZ%20IPECR%20MOVILIZACION%20E%20INSTAL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ianaCardoso\Library\Caches\TemporaryItems\Outlook%20Temp\Macintosh%20HDUsers\DianaCardoso\Documents\ASESORIAS%20A&#209;O%202013\ALMACAFE\Panorama%20Factores%20de%20Peligro%20y%20Valoracion%20de%20Ries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%20DIANA\RUC%20-2011%20SOTA\PANORMAS%20DE%20RIESGO\PFR%20SOTA%202011%20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CTO\Users\Mis%20documentos\Documents\SURA\PFR%20SECTOR%20SALUD\Geralmedic\Users\Ordenador\Documents\SEPECOL%20LTDA\HSEQ%20SEPECOL\SEPECOL%20HSEQ\MATRIZ%20GLADYS\matriz_final_mode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LIZACION"/>
      <sheetName val="Tareas criticas"/>
      <sheetName val="Clasificación de Peligros AT"/>
      <sheetName val="Clasificación de Peligros EP"/>
      <sheetName val="Escalas de Valoración"/>
      <sheetName val="FP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</v>
          </cell>
          <cell r="B5">
            <v>1</v>
          </cell>
        </row>
        <row r="6">
          <cell r="A6">
            <v>21</v>
          </cell>
          <cell r="B6">
            <v>2</v>
          </cell>
        </row>
        <row r="7">
          <cell r="A7">
            <v>41</v>
          </cell>
          <cell r="B7">
            <v>3</v>
          </cell>
        </row>
        <row r="8">
          <cell r="A8">
            <v>61</v>
          </cell>
          <cell r="B8">
            <v>4</v>
          </cell>
        </row>
        <row r="9">
          <cell r="A9">
            <v>81</v>
          </cell>
          <cell r="B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orama Fac de Riesgo"/>
      <sheetName val="Actualización"/>
      <sheetName val="Hoja1"/>
    </sheetNames>
    <sheetDataSet>
      <sheetData sheetId="0"/>
      <sheetData sheetId="1"/>
      <sheetData sheetId="2">
        <row r="27">
          <cell r="E27" t="str">
            <v>Ruido impacto</v>
          </cell>
          <cell r="F27" t="str">
            <v>Gestión exposición al ruido</v>
          </cell>
        </row>
        <row r="28">
          <cell r="E28" t="str">
            <v>Ruido  intermitente</v>
          </cell>
          <cell r="F28" t="str">
            <v>Gestión exposición material particulado</v>
          </cell>
        </row>
        <row r="29">
          <cell r="E29" t="str">
            <v>Ruido  continuo</v>
          </cell>
          <cell r="F29" t="str">
            <v>Gestión del riesgo biomecánico</v>
          </cell>
        </row>
        <row r="30">
          <cell r="E30" t="str">
            <v>Iluminacón (luz visible por exceso)</v>
          </cell>
          <cell r="F30" t="str">
            <v>Gestión del riesgo químico</v>
          </cell>
        </row>
        <row r="31">
          <cell r="E31" t="str">
            <v>Iluminacón (luz visible por  deficiencia)</v>
          </cell>
          <cell r="F31" t="str">
            <v>Gestión trabajo en alturas</v>
          </cell>
        </row>
        <row r="32">
          <cell r="E32" t="str">
            <v>Vibración (Cuerpo entero)</v>
          </cell>
          <cell r="F32" t="str">
            <v>Gestión trabajo espacios confinandos</v>
          </cell>
        </row>
        <row r="33">
          <cell r="E33" t="str">
            <v>Vibración (segmentaria)</v>
          </cell>
          <cell r="F33" t="str">
            <v>Gestión trabajo energias peligrosas</v>
          </cell>
        </row>
        <row r="34">
          <cell r="E34" t="str">
            <v>Temperaturas extremas (calor)</v>
          </cell>
          <cell r="F34" t="str">
            <v>Gestión trabajo en caliente</v>
          </cell>
        </row>
        <row r="35">
          <cell r="E35" t="str">
            <v>Temperaturas extremas (frio)</v>
          </cell>
          <cell r="F35" t="str">
            <v>Gestión riesgo de movilización</v>
          </cell>
        </row>
        <row r="36">
          <cell r="E36" t="str">
            <v>Radiaciones no ionizantes (laser, ultravioleta, infraroja, microondas y radio frecuencia)</v>
          </cell>
          <cell r="F36" t="str">
            <v>Gestión riesgo biológico</v>
          </cell>
        </row>
        <row r="37">
          <cell r="E37" t="str">
            <v xml:space="preserve">Humedad </v>
          </cell>
          <cell r="F37" t="str">
            <v>Gestión riesgo psicosocial</v>
          </cell>
        </row>
        <row r="38">
          <cell r="E38" t="str">
            <v>Polvos organicos e inorganicos</v>
          </cell>
        </row>
        <row r="39">
          <cell r="E39" t="str">
            <v>Fibras</v>
          </cell>
        </row>
        <row r="40">
          <cell r="E40" t="str">
            <v>Líquidos (Nieblas y rocios)</v>
          </cell>
        </row>
        <row r="41">
          <cell r="E41" t="str">
            <v>Gases y vapores</v>
          </cell>
        </row>
        <row r="42">
          <cell r="E42" t="str">
            <v>Humos metalicos, no metalicos</v>
          </cell>
        </row>
        <row r="43">
          <cell r="E43" t="str">
            <v>Material Particulado</v>
          </cell>
        </row>
        <row r="44">
          <cell r="E44" t="str">
            <v>Gestión organizacional (estilo de mando, pago, contratación, participación, inducción y capacitación, bienestar social, evaluación del desempeño, manejo de cambios)</v>
          </cell>
        </row>
        <row r="45">
          <cell r="E45" t="str">
            <v>Caracterisiticas de la organización del trabajo (cmunicación, tecnología, organización del trabajo, demandas culitativas y cuantitativas de la labor)</v>
          </cell>
        </row>
        <row r="46">
          <cell r="E46" t="str">
            <v>Caracterisitcas del grupo social del trabajo (relaciones, cohesión, calidad de interacciones, trabajo en equipo)</v>
          </cell>
        </row>
        <row r="47">
          <cell r="E47" t="str">
            <v>Condiciones de la tarea (carga mental, contenido de la tarea, demandas emocionales, sistemas de control, definición de roles)</v>
          </cell>
        </row>
        <row r="48">
          <cell r="E48" t="str">
            <v>Interface persona tarea (conocimientos, habilidades con relación a la demanda de la tarea, iniciativa, autonomía y reconocimiento, identificación de la persona con la tarea y la organización)</v>
          </cell>
        </row>
        <row r="49">
          <cell r="E49" t="str">
            <v>Jornada de trabajo (pausas, trabajo nocturno, rotación, horas extras, descansos)</v>
          </cell>
        </row>
        <row r="50">
          <cell r="E50" t="str">
            <v>Carga física (estatica)</v>
          </cell>
        </row>
        <row r="51">
          <cell r="E51" t="str">
            <v>Carga física ( dinamica)</v>
          </cell>
        </row>
        <row r="52">
          <cell r="E52" t="str">
            <v>Postura (prolongada, mantenida, forzada, antigtravitacionales)</v>
          </cell>
        </row>
        <row r="53">
          <cell r="E53" t="str">
            <v>Esfuerzo</v>
          </cell>
        </row>
        <row r="54">
          <cell r="E54" t="str">
            <v>Movimiento (desplazamiento y movimiento repetitivo)</v>
          </cell>
        </row>
        <row r="55">
          <cell r="E55" t="str">
            <v xml:space="preserve">Condición Física del Personal </v>
          </cell>
        </row>
        <row r="56">
          <cell r="E56" t="str">
            <v>Mecánico  (elementos de máquinas, herramientas)</v>
          </cell>
        </row>
        <row r="57">
          <cell r="E57" t="str">
            <v>Mecánicos (mecanísmos en movimiento)</v>
          </cell>
        </row>
        <row r="58">
          <cell r="E58" t="str">
            <v>Mecánico  (materiales proyectados sólidos o fluidos)</v>
          </cell>
        </row>
        <row r="59">
          <cell r="E59" t="str">
            <v>Mecánico  (piezas a trabajar)</v>
          </cell>
        </row>
        <row r="60">
          <cell r="E60" t="str">
            <v>Eléctrico (alta  tensión)</v>
          </cell>
        </row>
        <row r="61">
          <cell r="E61" t="str">
            <v>Eléctrico (media tensión)</v>
          </cell>
        </row>
        <row r="62">
          <cell r="E62" t="str">
            <v>Eléctrico (baja tensión)</v>
          </cell>
        </row>
        <row r="63">
          <cell r="E63" t="str">
            <v>Eléctrico (estática)</v>
          </cell>
        </row>
        <row r="64">
          <cell r="E64" t="str">
            <v>Locativo (almacenamiento)</v>
          </cell>
        </row>
        <row r="65">
          <cell r="E65" t="str">
            <v>Locativo ( superficies de trabajo)</v>
          </cell>
        </row>
        <row r="66">
          <cell r="E66" t="str">
            <v>Locativo (distribución de área de trabajo)</v>
          </cell>
        </row>
        <row r="67">
          <cell r="E67" t="str">
            <v>Locativo (orden y aseo)</v>
          </cell>
        </row>
        <row r="68">
          <cell r="E68" t="str">
            <v>Locativo (caidas a un mismo nivel)</v>
          </cell>
        </row>
        <row r="69">
          <cell r="E69" t="str">
            <v>Locativo (superficies deslizantes)</v>
          </cell>
        </row>
        <row r="70">
          <cell r="E70" t="str">
            <v>Locativo (espacios de desenvolvimiento)</v>
          </cell>
        </row>
        <row r="71">
          <cell r="E71" t="str">
            <v>Locativo ( caidas a diferente nivel)</v>
          </cell>
        </row>
        <row r="72">
          <cell r="E72" t="str">
            <v>Locativo (caídas de objetos)</v>
          </cell>
        </row>
        <row r="73">
          <cell r="E73" t="str">
            <v>Locativo (diferencia de nivel)</v>
          </cell>
        </row>
        <row r="74">
          <cell r="E74" t="str">
            <v>Accidentes de tránsito</v>
          </cell>
        </row>
        <row r="75">
          <cell r="E75" t="str">
            <v>Trabajo en alturas</v>
          </cell>
        </row>
        <row r="76">
          <cell r="E76" t="str">
            <v>Espacios confinados</v>
          </cell>
        </row>
        <row r="77">
          <cell r="E77" t="str">
            <v>Trabajos en caliente</v>
          </cell>
        </row>
        <row r="78">
          <cell r="E78" t="str">
            <v>Energías peligrosas</v>
          </cell>
        </row>
        <row r="79">
          <cell r="E79" t="str">
            <v xml:space="preserve">Orden público (terrorismo) </v>
          </cell>
        </row>
        <row r="80">
          <cell r="E80" t="str">
            <v xml:space="preserve">Orden público ( secuestro) </v>
          </cell>
        </row>
        <row r="81">
          <cell r="E81" t="str">
            <v xml:space="preserve">Orden público (  asonadas) </v>
          </cell>
        </row>
        <row r="82">
          <cell r="E82" t="str">
            <v xml:space="preserve">Orden público ( manifestaciones) </v>
          </cell>
        </row>
        <row r="83">
          <cell r="E83" t="str">
            <v xml:space="preserve">Orden público ( robos, hurto, atraco) </v>
          </cell>
        </row>
        <row r="84">
          <cell r="E84" t="str">
            <v xml:space="preserve">Orden público (Incursión guerrillera) </v>
          </cell>
        </row>
        <row r="85">
          <cell r="E85" t="str">
            <v>Sismo - terremoto</v>
          </cell>
        </row>
        <row r="86">
          <cell r="E86" t="str">
            <v>Vendaval</v>
          </cell>
        </row>
        <row r="87">
          <cell r="E87" t="str">
            <v>Inundación</v>
          </cell>
        </row>
        <row r="88">
          <cell r="E88" t="str">
            <v>Deslizamiento de tierra</v>
          </cell>
        </row>
        <row r="89">
          <cell r="E89" t="str">
            <v>Caída de arboles</v>
          </cell>
        </row>
        <row r="90">
          <cell r="E90" t="str">
            <v>Incendio forestal</v>
          </cell>
        </row>
        <row r="91">
          <cell r="E91" t="str">
            <v>Precipitaciones (lluvias fuertes, granizadas)</v>
          </cell>
        </row>
        <row r="92">
          <cell r="E92" t="str">
            <v>Heladas</v>
          </cell>
        </row>
        <row r="93">
          <cell r="E93" t="str">
            <v>Erupciones volcánicas</v>
          </cell>
        </row>
        <row r="94">
          <cell r="E94" t="str">
            <v>Tormentas eléctricas</v>
          </cell>
        </row>
        <row r="95">
          <cell r="E95" t="str">
            <v>Tecnológico (explosión)</v>
          </cell>
        </row>
        <row r="96">
          <cell r="E96" t="str">
            <v>Tecnológico ( fuga)</v>
          </cell>
        </row>
        <row r="97">
          <cell r="E97" t="str">
            <v>Tecnológico (derrame)</v>
          </cell>
        </row>
        <row r="98">
          <cell r="E98" t="str">
            <v>Tecnológico ( incendio)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Lici"/>
      <sheetName val="Cerramiento"/>
      <sheetName val="Demolic-Desmonte"/>
      <sheetName val="Replanteo-Local"/>
      <sheetName val="Limpieza Lote"/>
      <sheetName val="Cargue-Descargue"/>
      <sheetName val="Campamento Prov"/>
      <sheetName val="Excavacion Manual"/>
      <sheetName val="Exc - Descapote"/>
      <sheetName val="Exc - Pilotaje "/>
      <sheetName val="Exc - Mecanica "/>
      <sheetName val="Exc - Instalaciones de Redes "/>
      <sheetName val="Cim - Vigas y Amarres"/>
      <sheetName val="Voladura - Explot Piedra"/>
      <sheetName val="Est - Columnas"/>
      <sheetName val="Est - Placas de Entrepísos "/>
      <sheetName val="Est - Inst. Electricas"/>
      <sheetName val="Est - Inst. Hidrosanitarios"/>
      <sheetName val="Est - Vigas de Cubiertas "/>
      <sheetName val="GTC 045 2009"/>
      <sheetName val="INSHT formato PFR"/>
      <sheetName val="C. SEGURIDAD"/>
      <sheetName val="C.HIGIENE"/>
      <sheetName val="c ergonomica-psicosocial"/>
      <sheetName val="Clasificación de Peligros EP"/>
      <sheetName val="PERSONAL-CARGO"/>
      <sheetName val="PELIGROS"/>
      <sheetName val="Hoja2"/>
      <sheetName val="Hoja3"/>
    </sheetNames>
    <sheetDataSet>
      <sheetData sheetId="0" refreshError="1"/>
      <sheetData sheetId="1">
        <row r="15">
          <cell r="O15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Z DEL RIO"/>
      <sheetName val="Tareas criticas"/>
      <sheetName val="Clasificación de Peligros AT"/>
      <sheetName val="Clasificación de Peligros EP"/>
      <sheetName val="Escalas de Valoración"/>
      <sheetName val="FP"/>
    </sheetNames>
    <sheetDataSet>
      <sheetData sheetId="0">
        <row r="13">
          <cell r="R13">
            <v>6</v>
          </cell>
          <cell r="S13">
            <v>4</v>
          </cell>
          <cell r="T13">
            <v>6</v>
          </cell>
        </row>
        <row r="14">
          <cell r="R14">
            <v>4</v>
          </cell>
          <cell r="S14">
            <v>7</v>
          </cell>
          <cell r="T14">
            <v>6</v>
          </cell>
        </row>
        <row r="15">
          <cell r="R15">
            <v>4</v>
          </cell>
          <cell r="S15">
            <v>4</v>
          </cell>
          <cell r="T15">
            <v>6</v>
          </cell>
        </row>
        <row r="16">
          <cell r="R16">
            <v>4</v>
          </cell>
          <cell r="S16">
            <v>4</v>
          </cell>
          <cell r="T16">
            <v>6</v>
          </cell>
        </row>
        <row r="19">
          <cell r="R19">
            <v>6</v>
          </cell>
          <cell r="S19">
            <v>7</v>
          </cell>
          <cell r="T19">
            <v>6</v>
          </cell>
        </row>
        <row r="20">
          <cell r="R20">
            <v>4</v>
          </cell>
          <cell r="S20">
            <v>7</v>
          </cell>
          <cell r="T20">
            <v>2</v>
          </cell>
        </row>
        <row r="21">
          <cell r="R21">
            <v>6</v>
          </cell>
          <cell r="S21">
            <v>7</v>
          </cell>
          <cell r="T21">
            <v>10</v>
          </cell>
        </row>
        <row r="25">
          <cell r="R25">
            <v>6</v>
          </cell>
          <cell r="S25">
            <v>4</v>
          </cell>
          <cell r="T25">
            <v>6</v>
          </cell>
        </row>
        <row r="26">
          <cell r="R26">
            <v>4</v>
          </cell>
          <cell r="S26">
            <v>7</v>
          </cell>
          <cell r="T26">
            <v>6</v>
          </cell>
        </row>
        <row r="27">
          <cell r="R27">
            <v>4</v>
          </cell>
          <cell r="S27">
            <v>4</v>
          </cell>
          <cell r="T27">
            <v>6</v>
          </cell>
        </row>
        <row r="30">
          <cell r="R30">
            <v>6</v>
          </cell>
          <cell r="S30">
            <v>7</v>
          </cell>
          <cell r="T30">
            <v>6</v>
          </cell>
        </row>
        <row r="31">
          <cell r="R31">
            <v>4</v>
          </cell>
        </row>
        <row r="34">
          <cell r="R34">
            <v>6</v>
          </cell>
          <cell r="S34">
            <v>4</v>
          </cell>
          <cell r="T34">
            <v>6</v>
          </cell>
        </row>
        <row r="35">
          <cell r="R35">
            <v>6</v>
          </cell>
          <cell r="S35">
            <v>7</v>
          </cell>
          <cell r="T35">
            <v>6</v>
          </cell>
        </row>
        <row r="36">
          <cell r="R36">
            <v>4</v>
          </cell>
          <cell r="S36">
            <v>4</v>
          </cell>
          <cell r="T36">
            <v>6</v>
          </cell>
        </row>
        <row r="42">
          <cell r="R42">
            <v>6</v>
          </cell>
          <cell r="S42">
            <v>4</v>
          </cell>
          <cell r="T42">
            <v>6</v>
          </cell>
        </row>
        <row r="53">
          <cell r="R53">
            <v>6</v>
          </cell>
          <cell r="S53">
            <v>4</v>
          </cell>
          <cell r="T53">
            <v>10</v>
          </cell>
        </row>
        <row r="57">
          <cell r="R57">
            <v>4</v>
          </cell>
          <cell r="S57">
            <v>4</v>
          </cell>
          <cell r="T57">
            <v>6</v>
          </cell>
        </row>
        <row r="58">
          <cell r="R58">
            <v>6</v>
          </cell>
          <cell r="S58">
            <v>7</v>
          </cell>
          <cell r="T58">
            <v>2</v>
          </cell>
        </row>
        <row r="59">
          <cell r="R59">
            <v>6</v>
          </cell>
        </row>
        <row r="80">
          <cell r="R80">
            <v>4</v>
          </cell>
          <cell r="S80">
            <v>4</v>
          </cell>
          <cell r="T80">
            <v>6</v>
          </cell>
        </row>
        <row r="81">
          <cell r="R81">
            <v>6</v>
          </cell>
          <cell r="S81">
            <v>7</v>
          </cell>
          <cell r="T81">
            <v>2</v>
          </cell>
        </row>
        <row r="82">
          <cell r="R82">
            <v>4</v>
          </cell>
          <cell r="S82">
            <v>4</v>
          </cell>
          <cell r="T82">
            <v>6</v>
          </cell>
        </row>
        <row r="97">
          <cell r="R97">
            <v>10</v>
          </cell>
          <cell r="S97">
            <v>10</v>
          </cell>
          <cell r="T97">
            <v>10</v>
          </cell>
        </row>
        <row r="98">
          <cell r="R98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68"/>
  <sheetViews>
    <sheetView showGridLines="0" topLeftCell="A32" zoomScale="70" zoomScaleNormal="70" workbookViewId="0">
      <selection activeCell="E33" sqref="E33"/>
    </sheetView>
  </sheetViews>
  <sheetFormatPr baseColWidth="10" defaultColWidth="11.42578125" defaultRowHeight="12.75" x14ac:dyDescent="0.2"/>
  <cols>
    <col min="1" max="1" width="15.5703125" style="9" customWidth="1"/>
    <col min="2" max="2" width="15" style="9" customWidth="1"/>
    <col min="3" max="3" width="7.28515625" style="9" customWidth="1"/>
    <col min="4" max="5" width="28.140625" style="9" customWidth="1"/>
    <col min="6" max="7" width="21" style="9" customWidth="1"/>
    <col min="8" max="8" width="24.42578125" style="9" customWidth="1"/>
    <col min="9" max="9" width="11.42578125" style="9"/>
    <col min="10" max="10" width="15.7109375" style="9" customWidth="1"/>
    <col min="11" max="11" width="18.42578125" style="9" customWidth="1"/>
    <col min="12" max="12" width="15.28515625" style="9" customWidth="1"/>
    <col min="13" max="18" width="5.7109375" style="9" customWidth="1"/>
    <col min="19" max="19" width="10.7109375" style="9" customWidth="1"/>
    <col min="20" max="23" width="7.140625" style="9" customWidth="1"/>
    <col min="24" max="24" width="14.7109375" style="9" customWidth="1"/>
    <col min="25" max="25" width="16.42578125" style="9" customWidth="1"/>
    <col min="26" max="26" width="17.85546875" style="9" customWidth="1"/>
    <col min="27" max="27" width="34.42578125" style="9" bestFit="1" customWidth="1"/>
    <col min="28" max="28" width="35.42578125" style="9" customWidth="1"/>
    <col min="29" max="29" width="26.42578125" style="9" customWidth="1"/>
    <col min="30" max="30" width="29.7109375" style="45" customWidth="1"/>
    <col min="31" max="16384" width="11.42578125" style="9"/>
  </cols>
  <sheetData>
    <row r="1" spans="1:30" s="6" customFormat="1" ht="17.25" customHeight="1" x14ac:dyDescent="0.2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s="6" customFormat="1" ht="29.1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s="6" customFormat="1" ht="18.95" customHeight="1" x14ac:dyDescent="0.2">
      <c r="A3" s="153" t="s">
        <v>195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s="6" customFormat="1" ht="47.1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 s="18" customFormat="1" ht="36" customHeight="1" x14ac:dyDescent="0.2">
      <c r="A5" s="14" t="s">
        <v>4</v>
      </c>
      <c r="B5" s="14"/>
      <c r="C5" s="15"/>
      <c r="D5" s="15"/>
      <c r="E5" s="15"/>
      <c r="F5" s="15"/>
      <c r="G5" s="89" t="s">
        <v>62</v>
      </c>
      <c r="H5" s="89"/>
      <c r="I5" s="89"/>
      <c r="J5" s="89"/>
      <c r="K5" s="90"/>
      <c r="L5" s="90"/>
      <c r="M5" s="90"/>
      <c r="N5" s="89"/>
      <c r="O5" s="89"/>
      <c r="P5" s="89"/>
      <c r="Q5" s="146" t="s">
        <v>5</v>
      </c>
      <c r="R5" s="146"/>
      <c r="S5" s="146"/>
      <c r="T5" s="146"/>
      <c r="U5" s="17"/>
      <c r="V5" s="152"/>
      <c r="W5" s="152"/>
      <c r="X5" s="152"/>
      <c r="Y5" s="152"/>
      <c r="Z5" s="152"/>
      <c r="AA5" s="152"/>
      <c r="AD5" s="40"/>
    </row>
    <row r="6" spans="1:30" s="18" customFormat="1" ht="36" customHeight="1" x14ac:dyDescent="0.2">
      <c r="A6" s="14" t="s">
        <v>59</v>
      </c>
      <c r="B6" s="14"/>
      <c r="C6" s="15"/>
      <c r="D6" s="15"/>
      <c r="E6" s="15"/>
      <c r="F6" s="15"/>
      <c r="G6" s="89" t="s">
        <v>179</v>
      </c>
      <c r="H6" s="89"/>
      <c r="I6" s="89"/>
      <c r="J6" s="89"/>
      <c r="K6" s="90"/>
      <c r="L6" s="90"/>
      <c r="M6" s="90"/>
      <c r="N6" s="89"/>
      <c r="O6" s="89"/>
      <c r="P6" s="89"/>
      <c r="Q6" s="91"/>
      <c r="R6" s="91"/>
      <c r="S6" s="91"/>
      <c r="T6" s="91"/>
      <c r="U6" s="17"/>
      <c r="V6" s="63"/>
      <c r="W6" s="63"/>
      <c r="X6" s="63"/>
      <c r="Y6" s="63"/>
      <c r="Z6" s="63"/>
      <c r="AA6" s="63"/>
      <c r="AD6" s="40"/>
    </row>
    <row r="7" spans="1:30" s="18" customFormat="1" ht="81" customHeight="1" x14ac:dyDescent="0.2">
      <c r="A7" s="14" t="s">
        <v>6</v>
      </c>
      <c r="C7" s="19"/>
      <c r="D7" s="20"/>
      <c r="E7" s="20"/>
      <c r="F7" s="20"/>
      <c r="G7" s="147" t="s">
        <v>180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7"/>
      <c r="V7" s="34"/>
      <c r="W7" s="34"/>
      <c r="X7" s="34"/>
      <c r="Y7" s="34"/>
      <c r="Z7" s="34"/>
      <c r="AA7" s="34"/>
      <c r="AD7" s="40"/>
    </row>
    <row r="8" spans="1:30" s="18" customFormat="1" ht="29.1" customHeight="1" x14ac:dyDescent="0.2">
      <c r="A8" s="14" t="s">
        <v>7</v>
      </c>
      <c r="C8" s="154"/>
      <c r="D8" s="154"/>
      <c r="E8" s="61"/>
      <c r="F8" s="88"/>
      <c r="G8" s="92">
        <v>7320</v>
      </c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17"/>
      <c r="V8" s="34"/>
      <c r="W8" s="34"/>
      <c r="X8" s="34"/>
      <c r="Y8" s="34"/>
      <c r="Z8" s="34"/>
      <c r="AA8" s="34"/>
      <c r="AD8" s="40"/>
    </row>
    <row r="9" spans="1:30" s="18" customFormat="1" ht="20.100000000000001" customHeight="1" x14ac:dyDescent="0.2">
      <c r="A9" s="23" t="s">
        <v>8</v>
      </c>
      <c r="B9" s="23"/>
      <c r="C9" s="24"/>
      <c r="D9" s="24"/>
      <c r="E9" s="24"/>
      <c r="F9" s="24"/>
      <c r="G9" s="94" t="s">
        <v>185</v>
      </c>
      <c r="H9" s="90"/>
      <c r="I9" s="89"/>
      <c r="J9" s="90"/>
      <c r="K9" s="90"/>
      <c r="L9" s="90"/>
      <c r="M9" s="90"/>
      <c r="N9" s="89"/>
      <c r="O9" s="89"/>
      <c r="P9" s="89"/>
      <c r="Q9" s="95"/>
      <c r="R9" s="94"/>
      <c r="S9" s="96"/>
      <c r="T9" s="97"/>
      <c r="U9" s="155"/>
      <c r="V9" s="155"/>
      <c r="W9" s="155"/>
      <c r="X9" s="155"/>
      <c r="Y9" s="155"/>
      <c r="Z9" s="155"/>
      <c r="AA9" s="155"/>
      <c r="AD9" s="40"/>
    </row>
    <row r="10" spans="1:30" s="18" customFormat="1" ht="20.100000000000001" customHeight="1" x14ac:dyDescent="0.2">
      <c r="A10" s="14" t="s">
        <v>9</v>
      </c>
      <c r="B10" s="14"/>
      <c r="C10" s="15"/>
      <c r="D10" s="15"/>
      <c r="E10" s="15"/>
      <c r="F10" s="15"/>
      <c r="G10" s="89" t="s">
        <v>63</v>
      </c>
      <c r="H10" s="89"/>
      <c r="I10" s="89"/>
      <c r="J10" s="89"/>
      <c r="K10" s="90"/>
      <c r="L10" s="90"/>
      <c r="M10" s="90"/>
      <c r="N10" s="89"/>
      <c r="O10" s="89"/>
      <c r="P10" s="94"/>
      <c r="Q10" s="95"/>
      <c r="R10" s="94"/>
      <c r="S10" s="148"/>
      <c r="T10" s="148"/>
      <c r="U10" s="155"/>
      <c r="V10" s="155"/>
      <c r="W10" s="155"/>
      <c r="X10" s="155"/>
      <c r="Y10" s="155"/>
      <c r="Z10" s="155"/>
      <c r="AA10" s="155"/>
      <c r="AD10" s="40"/>
    </row>
    <row r="11" spans="1:30" s="18" customFormat="1" ht="20.100000000000001" customHeight="1" x14ac:dyDescent="0.2">
      <c r="A11" s="14" t="s">
        <v>10</v>
      </c>
      <c r="B11" s="14"/>
      <c r="C11" s="15"/>
      <c r="D11" s="15"/>
      <c r="E11" s="15"/>
      <c r="F11" s="15"/>
      <c r="G11" s="89" t="s">
        <v>200</v>
      </c>
      <c r="H11" s="89"/>
      <c r="I11" s="89"/>
      <c r="J11" s="89"/>
      <c r="K11" s="90"/>
      <c r="L11" s="90"/>
      <c r="M11" s="90"/>
      <c r="N11" s="89"/>
      <c r="O11" s="89"/>
      <c r="P11" s="94"/>
      <c r="Q11" s="95"/>
      <c r="R11" s="94"/>
      <c r="S11" s="98"/>
      <c r="T11" s="98"/>
      <c r="U11" s="155"/>
      <c r="V11" s="155"/>
      <c r="W11" s="155"/>
      <c r="X11" s="155"/>
      <c r="Y11" s="155"/>
      <c r="Z11" s="155"/>
      <c r="AA11" s="155"/>
      <c r="AD11" s="40"/>
    </row>
    <row r="12" spans="1:30" s="30" customFormat="1" ht="20.100000000000001" customHeight="1" x14ac:dyDescent="0.25">
      <c r="A12" s="25" t="s">
        <v>11</v>
      </c>
      <c r="B12" s="25"/>
      <c r="C12" s="26"/>
      <c r="D12" s="27"/>
      <c r="E12" s="27"/>
      <c r="F12" s="27"/>
      <c r="G12" s="99" t="s">
        <v>181</v>
      </c>
      <c r="H12" s="99"/>
      <c r="I12" s="100"/>
      <c r="J12" s="100"/>
      <c r="K12" s="90"/>
      <c r="L12" s="90"/>
      <c r="M12" s="90"/>
      <c r="N12" s="100"/>
      <c r="O12" s="100"/>
      <c r="P12" s="100"/>
      <c r="Q12" s="100"/>
      <c r="R12" s="100"/>
      <c r="S12" s="101"/>
      <c r="T12" s="97"/>
      <c r="U12" s="155"/>
      <c r="V12" s="155"/>
      <c r="W12" s="155"/>
      <c r="X12" s="155"/>
      <c r="Y12" s="155"/>
      <c r="Z12" s="155"/>
      <c r="AA12" s="155"/>
      <c r="AD12" s="41"/>
    </row>
    <row r="13" spans="1:30" s="30" customFormat="1" ht="20.100000000000001" customHeight="1" x14ac:dyDescent="0.25">
      <c r="A13" s="25" t="s">
        <v>12</v>
      </c>
      <c r="B13" s="25"/>
      <c r="C13" s="28"/>
      <c r="D13" s="28"/>
      <c r="E13" s="28"/>
      <c r="F13" s="28"/>
      <c r="G13" s="102" t="s">
        <v>64</v>
      </c>
      <c r="H13" s="102"/>
      <c r="I13" s="103"/>
      <c r="J13" s="103"/>
      <c r="K13" s="90"/>
      <c r="L13" s="90"/>
      <c r="M13" s="90"/>
      <c r="N13" s="103"/>
      <c r="O13" s="103"/>
      <c r="P13" s="103"/>
      <c r="Q13" s="103"/>
      <c r="R13" s="103"/>
      <c r="S13" s="103"/>
      <c r="T13" s="104"/>
      <c r="U13" s="151"/>
      <c r="V13" s="151"/>
      <c r="W13" s="151"/>
      <c r="X13" s="151"/>
      <c r="Y13" s="151"/>
      <c r="Z13" s="151"/>
      <c r="AA13" s="151"/>
      <c r="AB13" s="28"/>
      <c r="AC13" s="28"/>
      <c r="AD13" s="42"/>
    </row>
    <row r="14" spans="1:30" s="30" customFormat="1" ht="20.100000000000001" customHeight="1" x14ac:dyDescent="0.25">
      <c r="A14" s="25" t="s">
        <v>13</v>
      </c>
      <c r="B14" s="25"/>
      <c r="C14" s="151"/>
      <c r="D14" s="151"/>
      <c r="E14" s="62"/>
      <c r="F14" s="86"/>
      <c r="G14" s="102" t="s">
        <v>14</v>
      </c>
      <c r="H14" s="102"/>
      <c r="I14" s="103"/>
      <c r="J14" s="103"/>
      <c r="K14" s="90"/>
      <c r="L14" s="90"/>
      <c r="M14" s="90"/>
      <c r="N14" s="103"/>
      <c r="O14" s="103"/>
      <c r="P14" s="105"/>
      <c r="Q14" s="103"/>
      <c r="R14" s="103"/>
      <c r="S14" s="103"/>
      <c r="T14" s="104"/>
      <c r="U14" s="27"/>
      <c r="V14" s="27"/>
      <c r="W14" s="27"/>
      <c r="X14" s="27"/>
      <c r="Y14" s="28"/>
      <c r="Z14" s="28"/>
      <c r="AA14" s="28"/>
      <c r="AB14" s="28"/>
      <c r="AC14" s="28"/>
      <c r="AD14" s="42"/>
    </row>
    <row r="15" spans="1:30" s="30" customFormat="1" ht="20.100000000000001" customHeight="1" x14ac:dyDescent="0.25">
      <c r="A15" s="27" t="s">
        <v>15</v>
      </c>
      <c r="B15" s="27"/>
      <c r="C15" s="27"/>
      <c r="D15" s="31"/>
      <c r="E15" s="31"/>
      <c r="F15" s="31"/>
      <c r="G15" s="149" t="s">
        <v>182</v>
      </c>
      <c r="H15" s="149"/>
      <c r="I15" s="149"/>
      <c r="J15" s="149"/>
      <c r="K15" s="149"/>
      <c r="L15" s="149"/>
      <c r="M15" s="149"/>
      <c r="N15" s="103"/>
      <c r="O15" s="103"/>
      <c r="P15" s="105"/>
      <c r="Q15" s="103"/>
      <c r="R15" s="103"/>
      <c r="S15" s="103"/>
      <c r="T15" s="104"/>
      <c r="U15" s="27"/>
      <c r="V15" s="27"/>
      <c r="W15" s="27"/>
      <c r="X15" s="27"/>
      <c r="Y15" s="28"/>
      <c r="Z15" s="28"/>
      <c r="AA15" s="28"/>
      <c r="AB15" s="28"/>
      <c r="AC15" s="28"/>
      <c r="AD15" s="42"/>
    </row>
    <row r="16" spans="1:30" s="30" customFormat="1" ht="20.100000000000001" customHeight="1" x14ac:dyDescent="0.25">
      <c r="A16" s="25"/>
      <c r="B16" s="25"/>
      <c r="C16" s="33"/>
      <c r="D16" s="33"/>
      <c r="E16" s="62"/>
      <c r="F16" s="28"/>
      <c r="G16" s="28"/>
      <c r="H16" s="27"/>
      <c r="I16" s="27"/>
      <c r="J16" s="16"/>
      <c r="K16" s="16"/>
      <c r="L16" s="16"/>
      <c r="M16" s="27"/>
      <c r="N16" s="27"/>
      <c r="O16" s="32"/>
      <c r="P16" s="27"/>
      <c r="Q16" s="27"/>
      <c r="R16" s="27"/>
      <c r="S16" s="31"/>
      <c r="T16" s="27"/>
      <c r="U16" s="27"/>
      <c r="V16" s="27"/>
      <c r="W16" s="27"/>
      <c r="X16" s="27"/>
      <c r="Y16" s="28"/>
      <c r="Z16" s="28"/>
      <c r="AA16" s="28"/>
      <c r="AB16" s="28"/>
      <c r="AC16" s="28"/>
      <c r="AD16" s="42"/>
    </row>
    <row r="17" spans="1:31" s="30" customFormat="1" ht="59.25" customHeight="1" x14ac:dyDescent="0.25">
      <c r="A17" s="113"/>
      <c r="B17" s="114"/>
      <c r="C17" s="114"/>
      <c r="D17" s="114"/>
      <c r="E17" s="114"/>
      <c r="F17" s="114"/>
      <c r="G17" s="114"/>
      <c r="H17" s="115"/>
      <c r="I17" s="110" t="s">
        <v>54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  <c r="Y17" s="106" t="s">
        <v>55</v>
      </c>
      <c r="Z17" s="107"/>
      <c r="AA17" s="107"/>
      <c r="AB17" s="107"/>
      <c r="AC17" s="107"/>
      <c r="AD17" s="108"/>
    </row>
    <row r="18" spans="1:31" s="30" customFormat="1" ht="59.25" customHeight="1" x14ac:dyDescent="0.25">
      <c r="A18" s="116"/>
      <c r="B18" s="117"/>
      <c r="C18" s="117"/>
      <c r="D18" s="117"/>
      <c r="E18" s="117"/>
      <c r="F18" s="117"/>
      <c r="G18" s="117"/>
      <c r="H18" s="118"/>
      <c r="I18" s="110" t="s">
        <v>61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/>
      <c r="Y18" s="106" t="s">
        <v>66</v>
      </c>
      <c r="Z18" s="107"/>
      <c r="AA18" s="107"/>
      <c r="AB18" s="107"/>
      <c r="AC18" s="107"/>
      <c r="AD18" s="108"/>
    </row>
    <row r="19" spans="1:31" s="1" customFormat="1" ht="20.100000000000001" customHeight="1" thickBot="1" x14ac:dyDescent="0.25">
      <c r="A19" s="7"/>
      <c r="B19" s="7"/>
      <c r="C19" s="5"/>
      <c r="D19" s="5"/>
      <c r="E19" s="5"/>
      <c r="F19" s="5"/>
      <c r="G19" s="5"/>
      <c r="H19" s="2"/>
      <c r="I19" s="4"/>
      <c r="P19" s="8"/>
      <c r="S19" s="3"/>
      <c r="T19" s="3"/>
      <c r="U19" s="3"/>
      <c r="V19" s="3"/>
      <c r="AD19" s="43"/>
    </row>
    <row r="20" spans="1:31" s="10" customFormat="1" ht="29.1" customHeight="1" thickBot="1" x14ac:dyDescent="0.25">
      <c r="A20" s="124" t="s">
        <v>16</v>
      </c>
      <c r="B20" s="124"/>
      <c r="C20" s="124"/>
      <c r="D20" s="124"/>
      <c r="E20" s="124"/>
      <c r="F20" s="124"/>
      <c r="G20" s="124"/>
      <c r="H20" s="124"/>
      <c r="I20" s="125" t="s">
        <v>17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40" t="s">
        <v>18</v>
      </c>
      <c r="Y20" s="126" t="s">
        <v>19</v>
      </c>
      <c r="Z20" s="127"/>
      <c r="AA20" s="127"/>
      <c r="AB20" s="127"/>
      <c r="AC20" s="128"/>
      <c r="AD20" s="135" t="s">
        <v>20</v>
      </c>
    </row>
    <row r="21" spans="1:31" s="11" customFormat="1" ht="32.1" customHeight="1" thickBot="1" x14ac:dyDescent="0.25">
      <c r="A21" s="138" t="s">
        <v>21</v>
      </c>
      <c r="B21" s="109" t="s">
        <v>22</v>
      </c>
      <c r="C21" s="139" t="s">
        <v>23</v>
      </c>
      <c r="D21" s="119" t="s">
        <v>24</v>
      </c>
      <c r="E21" s="120"/>
      <c r="F21" s="121"/>
      <c r="G21" s="143" t="s">
        <v>53</v>
      </c>
      <c r="H21" s="109" t="s">
        <v>25</v>
      </c>
      <c r="I21" s="109" t="s">
        <v>26</v>
      </c>
      <c r="J21" s="109" t="s">
        <v>27</v>
      </c>
      <c r="K21" s="109"/>
      <c r="L21" s="109"/>
      <c r="M21" s="109" t="s">
        <v>28</v>
      </c>
      <c r="N21" s="109"/>
      <c r="O21" s="109"/>
      <c r="P21" s="109" t="s">
        <v>29</v>
      </c>
      <c r="Q21" s="109"/>
      <c r="R21" s="109"/>
      <c r="S21" s="109"/>
      <c r="T21" s="109"/>
      <c r="U21" s="109"/>
      <c r="V21" s="109"/>
      <c r="W21" s="109"/>
      <c r="X21" s="141"/>
      <c r="Y21" s="129"/>
      <c r="Z21" s="130"/>
      <c r="AA21" s="130"/>
      <c r="AB21" s="130"/>
      <c r="AC21" s="131"/>
      <c r="AD21" s="136"/>
    </row>
    <row r="22" spans="1:31" s="11" customFormat="1" ht="38.25" customHeight="1" thickBot="1" x14ac:dyDescent="0.25">
      <c r="A22" s="138"/>
      <c r="B22" s="109"/>
      <c r="C22" s="139"/>
      <c r="D22" s="109" t="s">
        <v>30</v>
      </c>
      <c r="E22" s="122" t="s">
        <v>56</v>
      </c>
      <c r="F22" s="109" t="s">
        <v>31</v>
      </c>
      <c r="G22" s="144"/>
      <c r="H22" s="109"/>
      <c r="I22" s="109"/>
      <c r="J22" s="109"/>
      <c r="K22" s="109"/>
      <c r="L22" s="109"/>
      <c r="M22" s="109"/>
      <c r="N22" s="109"/>
      <c r="O22" s="109"/>
      <c r="P22" s="109" t="s">
        <v>32</v>
      </c>
      <c r="Q22" s="109"/>
      <c r="R22" s="109"/>
      <c r="S22" s="109"/>
      <c r="T22" s="109"/>
      <c r="U22" s="109"/>
      <c r="V22" s="109"/>
      <c r="W22" s="109"/>
      <c r="X22" s="141"/>
      <c r="Y22" s="132"/>
      <c r="Z22" s="133"/>
      <c r="AA22" s="133"/>
      <c r="AB22" s="133"/>
      <c r="AC22" s="134"/>
      <c r="AD22" s="136"/>
      <c r="AE22" s="60"/>
    </row>
    <row r="23" spans="1:31" s="11" customFormat="1" ht="103.5" customHeight="1" thickBot="1" x14ac:dyDescent="0.25">
      <c r="A23" s="138"/>
      <c r="B23" s="109"/>
      <c r="C23" s="139"/>
      <c r="D23" s="109"/>
      <c r="E23" s="123"/>
      <c r="F23" s="109"/>
      <c r="G23" s="145"/>
      <c r="H23" s="109"/>
      <c r="I23" s="109"/>
      <c r="J23" s="35" t="s">
        <v>33</v>
      </c>
      <c r="K23" s="35" t="s">
        <v>34</v>
      </c>
      <c r="L23" s="35" t="s">
        <v>35</v>
      </c>
      <c r="M23" s="35" t="s">
        <v>57</v>
      </c>
      <c r="N23" s="35" t="s">
        <v>58</v>
      </c>
      <c r="O23" s="35" t="s">
        <v>36</v>
      </c>
      <c r="P23" s="36" t="s">
        <v>1</v>
      </c>
      <c r="Q23" s="36" t="s">
        <v>37</v>
      </c>
      <c r="R23" s="36" t="s">
        <v>38</v>
      </c>
      <c r="S23" s="37" t="s">
        <v>39</v>
      </c>
      <c r="T23" s="36" t="s">
        <v>40</v>
      </c>
      <c r="U23" s="38" t="s">
        <v>0</v>
      </c>
      <c r="V23" s="36" t="s">
        <v>41</v>
      </c>
      <c r="W23" s="38" t="s">
        <v>42</v>
      </c>
      <c r="X23" s="142"/>
      <c r="Y23" s="39" t="s">
        <v>43</v>
      </c>
      <c r="Z23" s="39" t="s">
        <v>44</v>
      </c>
      <c r="AA23" s="39" t="s">
        <v>45</v>
      </c>
      <c r="AB23" s="39" t="s">
        <v>46</v>
      </c>
      <c r="AC23" s="39" t="s">
        <v>47</v>
      </c>
      <c r="AD23" s="137"/>
      <c r="AE23" s="60"/>
    </row>
    <row r="24" spans="1:31" s="59" customFormat="1" ht="408.75" customHeight="1" x14ac:dyDescent="0.2">
      <c r="A24" s="58" t="s">
        <v>185</v>
      </c>
      <c r="B24" s="67" t="s">
        <v>186</v>
      </c>
      <c r="C24" s="48" t="s">
        <v>48</v>
      </c>
      <c r="D24" s="46" t="s">
        <v>73</v>
      </c>
      <c r="E24" s="46" t="s">
        <v>74</v>
      </c>
      <c r="F24" s="47" t="s">
        <v>223</v>
      </c>
      <c r="G24" s="69" t="s">
        <v>65</v>
      </c>
      <c r="H24" s="47" t="s">
        <v>95</v>
      </c>
      <c r="I24" s="49">
        <v>8</v>
      </c>
      <c r="J24" s="47" t="s">
        <v>107</v>
      </c>
      <c r="K24" s="47" t="s">
        <v>67</v>
      </c>
      <c r="L24" s="47" t="s">
        <v>226</v>
      </c>
      <c r="M24" s="47">
        <v>2</v>
      </c>
      <c r="N24" s="47">
        <v>0</v>
      </c>
      <c r="O24" s="52">
        <v>2</v>
      </c>
      <c r="P24" s="53">
        <v>2</v>
      </c>
      <c r="Q24" s="52">
        <v>2</v>
      </c>
      <c r="R24" s="54">
        <f>P24*Q24</f>
        <v>4</v>
      </c>
      <c r="S24" s="54" t="s">
        <v>68</v>
      </c>
      <c r="T24" s="47">
        <v>10</v>
      </c>
      <c r="U24" s="54">
        <f>R24*T24</f>
        <v>40</v>
      </c>
      <c r="V24" s="54" t="s">
        <v>69</v>
      </c>
      <c r="W24" s="72" t="s">
        <v>49</v>
      </c>
      <c r="X24" s="52" t="s">
        <v>51</v>
      </c>
      <c r="Y24" s="50" t="s">
        <v>60</v>
      </c>
      <c r="Z24" s="50" t="s">
        <v>60</v>
      </c>
      <c r="AA24" s="52" t="s">
        <v>60</v>
      </c>
      <c r="AB24" s="47" t="s">
        <v>70</v>
      </c>
      <c r="AC24" s="47" t="s">
        <v>71</v>
      </c>
      <c r="AD24" s="57" t="s">
        <v>72</v>
      </c>
    </row>
    <row r="25" spans="1:31" s="12" customFormat="1" ht="270" customHeight="1" x14ac:dyDescent="0.2">
      <c r="A25" s="58" t="s">
        <v>185</v>
      </c>
      <c r="B25" s="47" t="s">
        <v>83</v>
      </c>
      <c r="C25" s="48" t="s">
        <v>48</v>
      </c>
      <c r="D25" s="47" t="s">
        <v>75</v>
      </c>
      <c r="E25" s="47" t="s">
        <v>79</v>
      </c>
      <c r="F25" s="47" t="s">
        <v>224</v>
      </c>
      <c r="G25" s="69" t="s">
        <v>65</v>
      </c>
      <c r="H25" s="47" t="s">
        <v>76</v>
      </c>
      <c r="I25" s="49">
        <v>8</v>
      </c>
      <c r="J25" s="47" t="s">
        <v>225</v>
      </c>
      <c r="K25" s="47" t="s">
        <v>77</v>
      </c>
      <c r="L25" s="47" t="s">
        <v>78</v>
      </c>
      <c r="M25" s="47">
        <v>2</v>
      </c>
      <c r="N25" s="47">
        <v>0</v>
      </c>
      <c r="O25" s="52">
        <v>2</v>
      </c>
      <c r="P25" s="53">
        <v>2</v>
      </c>
      <c r="Q25" s="52">
        <v>2</v>
      </c>
      <c r="R25" s="54">
        <f>P25*Q25</f>
        <v>4</v>
      </c>
      <c r="S25" s="54" t="s">
        <v>68</v>
      </c>
      <c r="T25" s="47">
        <v>10</v>
      </c>
      <c r="U25" s="54">
        <f>R25*T25</f>
        <v>40</v>
      </c>
      <c r="V25" s="54" t="s">
        <v>69</v>
      </c>
      <c r="W25" s="72" t="s">
        <v>52</v>
      </c>
      <c r="X25" s="52" t="s">
        <v>50</v>
      </c>
      <c r="Y25" s="51" t="s">
        <v>60</v>
      </c>
      <c r="Z25" s="51" t="s">
        <v>60</v>
      </c>
      <c r="AA25" s="51" t="s">
        <v>80</v>
      </c>
      <c r="AB25" s="55" t="s">
        <v>81</v>
      </c>
      <c r="AC25" s="55" t="s">
        <v>60</v>
      </c>
      <c r="AD25" s="56" t="s">
        <v>82</v>
      </c>
    </row>
    <row r="26" spans="1:31" customFormat="1" ht="180.75" x14ac:dyDescent="0.2">
      <c r="A26" s="58" t="s">
        <v>185</v>
      </c>
      <c r="B26" s="47" t="s">
        <v>86</v>
      </c>
      <c r="C26" s="48" t="s">
        <v>48</v>
      </c>
      <c r="D26" s="47" t="s">
        <v>85</v>
      </c>
      <c r="E26" s="64" t="s">
        <v>84</v>
      </c>
      <c r="F26" s="64" t="s">
        <v>228</v>
      </c>
      <c r="G26" s="70" t="s">
        <v>65</v>
      </c>
      <c r="H26" s="47" t="s">
        <v>87</v>
      </c>
      <c r="I26" s="47">
        <v>8</v>
      </c>
      <c r="J26" s="47" t="s">
        <v>105</v>
      </c>
      <c r="K26" s="47" t="s">
        <v>88</v>
      </c>
      <c r="L26" s="47" t="s">
        <v>106</v>
      </c>
      <c r="M26" s="47">
        <v>2</v>
      </c>
      <c r="N26" s="47">
        <v>0</v>
      </c>
      <c r="O26" s="52">
        <v>2</v>
      </c>
      <c r="P26" s="53">
        <v>2</v>
      </c>
      <c r="Q26" s="52">
        <v>3</v>
      </c>
      <c r="R26" s="54">
        <f t="shared" ref="R26:R29" si="0">P26*Q26</f>
        <v>6</v>
      </c>
      <c r="S26" s="54" t="str">
        <f t="shared" ref="S26:S33" si="1">IF((R26&gt;23),"MuyAlto",IF(R26&gt;9,"Alto",IF(R26&gt;5,"Medio",IF(R26&lt;6,"Bajo"))))</f>
        <v>Medio</v>
      </c>
      <c r="T26" s="47">
        <v>10</v>
      </c>
      <c r="U26" s="54">
        <f t="shared" ref="U26:U29" si="2">R26*T26</f>
        <v>60</v>
      </c>
      <c r="V26" s="54" t="str">
        <f>IF((U26&gt;599),"I",IF(U26&gt;149,"II",IF(U26&gt;39,"III",IF(U26&lt;21,"IV"))))</f>
        <v>III</v>
      </c>
      <c r="W26" s="72" t="s">
        <v>49</v>
      </c>
      <c r="X26" s="52" t="s">
        <v>50</v>
      </c>
      <c r="Y26" s="65" t="s">
        <v>60</v>
      </c>
      <c r="Z26" s="65" t="s">
        <v>60</v>
      </c>
      <c r="AA26" s="55" t="s">
        <v>89</v>
      </c>
      <c r="AB26" s="66" t="s">
        <v>90</v>
      </c>
      <c r="AC26" s="55" t="s">
        <v>91</v>
      </c>
      <c r="AD26" s="56" t="s">
        <v>92</v>
      </c>
    </row>
    <row r="27" spans="1:31" customFormat="1" ht="315" x14ac:dyDescent="0.2">
      <c r="A27" s="58" t="s">
        <v>185</v>
      </c>
      <c r="B27" s="67" t="s">
        <v>186</v>
      </c>
      <c r="C27" s="48" t="s">
        <v>48</v>
      </c>
      <c r="D27" s="47" t="s">
        <v>100</v>
      </c>
      <c r="E27" s="68" t="s">
        <v>93</v>
      </c>
      <c r="F27" s="68" t="s">
        <v>209</v>
      </c>
      <c r="G27" s="71" t="s">
        <v>65</v>
      </c>
      <c r="H27" s="68" t="s">
        <v>210</v>
      </c>
      <c r="I27" s="47">
        <v>8</v>
      </c>
      <c r="J27" s="47" t="s">
        <v>214</v>
      </c>
      <c r="K27" s="47" t="s">
        <v>212</v>
      </c>
      <c r="L27" s="47" t="s">
        <v>216</v>
      </c>
      <c r="M27" s="47">
        <v>2</v>
      </c>
      <c r="N27" s="47">
        <v>0</v>
      </c>
      <c r="O27" s="52">
        <f t="shared" ref="O27" si="3">SUM(M27:N27)</f>
        <v>2</v>
      </c>
      <c r="P27" s="53">
        <v>6</v>
      </c>
      <c r="Q27" s="52">
        <v>3</v>
      </c>
      <c r="R27" s="54">
        <f t="shared" ref="R27" si="4">P27*Q27</f>
        <v>18</v>
      </c>
      <c r="S27" s="54" t="str">
        <f t="shared" ref="S27" si="5">IF((R27&gt;23),"MuyAlto",IF(R27&gt;9,"Alto",IF(R27&gt;5,"Medio",IF(R27&lt;6,"Bajo"))))</f>
        <v>Alto</v>
      </c>
      <c r="T27" s="47">
        <v>25</v>
      </c>
      <c r="U27" s="54">
        <f t="shared" ref="U27" si="6">R27*T27</f>
        <v>450</v>
      </c>
      <c r="V27" s="54" t="str">
        <f t="shared" ref="V27" si="7">IF((U27&gt;599),"I",IF(U27&gt;149,"II",IF(U27&gt;39,"III",IF(U27&gt;0,"IV"))))</f>
        <v>II</v>
      </c>
      <c r="W27" s="72" t="s">
        <v>49</v>
      </c>
      <c r="X27" s="52" t="s">
        <v>50</v>
      </c>
      <c r="Y27" s="51" t="s">
        <v>60</v>
      </c>
      <c r="Z27" s="51" t="s">
        <v>60</v>
      </c>
      <c r="AA27" s="51" t="s">
        <v>217</v>
      </c>
      <c r="AB27" s="66" t="s">
        <v>218</v>
      </c>
      <c r="AC27" s="55" t="s">
        <v>219</v>
      </c>
      <c r="AD27" s="56" t="s">
        <v>99</v>
      </c>
    </row>
    <row r="28" spans="1:31" customFormat="1" ht="150" x14ac:dyDescent="0.2">
      <c r="A28" s="58" t="s">
        <v>185</v>
      </c>
      <c r="B28" s="67" t="s">
        <v>186</v>
      </c>
      <c r="C28" s="48" t="s">
        <v>48</v>
      </c>
      <c r="D28" s="47" t="s">
        <v>100</v>
      </c>
      <c r="E28" s="68" t="s">
        <v>93</v>
      </c>
      <c r="F28" s="68" t="s">
        <v>207</v>
      </c>
      <c r="G28" s="71" t="s">
        <v>65</v>
      </c>
      <c r="H28" s="68" t="s">
        <v>94</v>
      </c>
      <c r="I28" s="47">
        <v>8</v>
      </c>
      <c r="J28" s="47" t="s">
        <v>211</v>
      </c>
      <c r="K28" s="47" t="s">
        <v>212</v>
      </c>
      <c r="L28" s="47" t="s">
        <v>213</v>
      </c>
      <c r="M28" s="47">
        <v>2</v>
      </c>
      <c r="N28" s="47">
        <v>0</v>
      </c>
      <c r="O28" s="52">
        <f t="shared" ref="O28" si="8">SUM(M28:N28)</f>
        <v>2</v>
      </c>
      <c r="P28" s="53">
        <v>6</v>
      </c>
      <c r="Q28" s="52">
        <v>3</v>
      </c>
      <c r="R28" s="54">
        <f t="shared" si="0"/>
        <v>18</v>
      </c>
      <c r="S28" s="54" t="str">
        <f t="shared" si="1"/>
        <v>Alto</v>
      </c>
      <c r="T28" s="47">
        <v>25</v>
      </c>
      <c r="U28" s="54">
        <f t="shared" si="2"/>
        <v>450</v>
      </c>
      <c r="V28" s="54" t="str">
        <f t="shared" ref="V28:V29" si="9">IF((U28&gt;599),"I",IF(U28&gt;149,"II",IF(U28&gt;39,"III",IF(U28&gt;0,"IV"))))</f>
        <v>II</v>
      </c>
      <c r="W28" s="72" t="s">
        <v>49</v>
      </c>
      <c r="X28" s="52" t="s">
        <v>50</v>
      </c>
      <c r="Y28" s="51" t="s">
        <v>60</v>
      </c>
      <c r="Z28" s="51" t="s">
        <v>60</v>
      </c>
      <c r="AA28" s="51" t="s">
        <v>208</v>
      </c>
      <c r="AB28" s="66" t="s">
        <v>98</v>
      </c>
      <c r="AC28" s="55" t="s">
        <v>215</v>
      </c>
      <c r="AD28" s="56" t="s">
        <v>99</v>
      </c>
    </row>
    <row r="29" spans="1:31" customFormat="1" ht="156.75" customHeight="1" x14ac:dyDescent="0.2">
      <c r="A29" s="58" t="s">
        <v>185</v>
      </c>
      <c r="B29" s="67" t="s">
        <v>186</v>
      </c>
      <c r="C29" s="48" t="s">
        <v>48</v>
      </c>
      <c r="D29" s="47" t="s">
        <v>100</v>
      </c>
      <c r="E29" s="68" t="s">
        <v>93</v>
      </c>
      <c r="F29" s="68" t="s">
        <v>231</v>
      </c>
      <c r="G29" s="71" t="s">
        <v>65</v>
      </c>
      <c r="H29" s="68" t="s">
        <v>120</v>
      </c>
      <c r="I29" s="47">
        <v>8</v>
      </c>
      <c r="J29" s="47" t="s">
        <v>121</v>
      </c>
      <c r="K29" s="47" t="s">
        <v>122</v>
      </c>
      <c r="L29" s="47" t="s">
        <v>123</v>
      </c>
      <c r="M29" s="47">
        <v>2</v>
      </c>
      <c r="N29" s="47">
        <v>0</v>
      </c>
      <c r="O29" s="52">
        <f t="shared" ref="O29" si="10">SUM(M29:N29)</f>
        <v>2</v>
      </c>
      <c r="P29" s="53">
        <v>2</v>
      </c>
      <c r="Q29" s="52">
        <v>3</v>
      </c>
      <c r="R29" s="54">
        <f t="shared" si="0"/>
        <v>6</v>
      </c>
      <c r="S29" s="54" t="str">
        <f t="shared" si="1"/>
        <v>Medio</v>
      </c>
      <c r="T29" s="47">
        <v>10</v>
      </c>
      <c r="U29" s="54">
        <f t="shared" si="2"/>
        <v>60</v>
      </c>
      <c r="V29" s="54" t="str">
        <f t="shared" si="9"/>
        <v>III</v>
      </c>
      <c r="W29" s="72" t="s">
        <v>49</v>
      </c>
      <c r="X29" s="52" t="s">
        <v>50</v>
      </c>
      <c r="Y29" s="51" t="s">
        <v>60</v>
      </c>
      <c r="Z29" s="51" t="s">
        <v>60</v>
      </c>
      <c r="AA29" s="66" t="s">
        <v>127</v>
      </c>
      <c r="AB29" s="66" t="s">
        <v>126</v>
      </c>
      <c r="AC29" s="55" t="s">
        <v>124</v>
      </c>
      <c r="AD29" s="56" t="s">
        <v>128</v>
      </c>
    </row>
    <row r="30" spans="1:31" customFormat="1" ht="150" x14ac:dyDescent="0.2">
      <c r="A30" s="58" t="s">
        <v>185</v>
      </c>
      <c r="B30" s="67" t="s">
        <v>187</v>
      </c>
      <c r="C30" s="48" t="s">
        <v>48</v>
      </c>
      <c r="D30" s="47" t="s">
        <v>100</v>
      </c>
      <c r="E30" s="68" t="s">
        <v>93</v>
      </c>
      <c r="F30" s="68" t="s">
        <v>233</v>
      </c>
      <c r="G30" s="71" t="s">
        <v>65</v>
      </c>
      <c r="H30" s="68" t="s">
        <v>111</v>
      </c>
      <c r="I30" s="47">
        <v>8</v>
      </c>
      <c r="J30" s="47" t="s">
        <v>115</v>
      </c>
      <c r="K30" s="47" t="s">
        <v>112</v>
      </c>
      <c r="L30" s="47" t="s">
        <v>113</v>
      </c>
      <c r="M30" s="47">
        <v>2</v>
      </c>
      <c r="N30" s="47">
        <v>0</v>
      </c>
      <c r="O30" s="52">
        <f t="shared" ref="O30" si="11">SUM(M30:N30)</f>
        <v>2</v>
      </c>
      <c r="P30" s="53">
        <v>2</v>
      </c>
      <c r="Q30" s="52">
        <v>3</v>
      </c>
      <c r="R30" s="54">
        <f t="shared" ref="R30" si="12">P30*Q30</f>
        <v>6</v>
      </c>
      <c r="S30" s="54" t="str">
        <f t="shared" si="1"/>
        <v>Medio</v>
      </c>
      <c r="T30" s="47">
        <v>10</v>
      </c>
      <c r="U30" s="54">
        <f t="shared" ref="U30" si="13">R30*T30</f>
        <v>60</v>
      </c>
      <c r="V30" s="54" t="str">
        <f t="shared" ref="V30" si="14">IF((U30&gt;599),"I",IF(U30&gt;149,"II",IF(U30&gt;39,"III",IF(U30&gt;0,"IV"))))</f>
        <v>III</v>
      </c>
      <c r="W30" s="72" t="s">
        <v>49</v>
      </c>
      <c r="X30" s="52" t="s">
        <v>50</v>
      </c>
      <c r="Y30" s="51" t="s">
        <v>60</v>
      </c>
      <c r="Z30" s="51" t="s">
        <v>60</v>
      </c>
      <c r="AA30" s="51" t="s">
        <v>116</v>
      </c>
      <c r="AB30" s="66" t="s">
        <v>117</v>
      </c>
      <c r="AC30" s="55" t="s">
        <v>118</v>
      </c>
      <c r="AD30" s="56" t="s">
        <v>125</v>
      </c>
    </row>
    <row r="31" spans="1:31" customFormat="1" ht="173.25" customHeight="1" x14ac:dyDescent="0.2">
      <c r="A31" s="58" t="s">
        <v>185</v>
      </c>
      <c r="B31" s="67" t="s">
        <v>187</v>
      </c>
      <c r="C31" s="48" t="s">
        <v>48</v>
      </c>
      <c r="D31" s="47" t="s">
        <v>100</v>
      </c>
      <c r="E31" s="68" t="s">
        <v>93</v>
      </c>
      <c r="F31" s="71" t="s">
        <v>234</v>
      </c>
      <c r="G31" s="71" t="s">
        <v>65</v>
      </c>
      <c r="H31" s="68" t="s">
        <v>134</v>
      </c>
      <c r="I31" s="47">
        <v>8</v>
      </c>
      <c r="J31" s="47" t="s">
        <v>235</v>
      </c>
      <c r="K31" s="47" t="s">
        <v>236</v>
      </c>
      <c r="L31" s="47" t="s">
        <v>130</v>
      </c>
      <c r="M31" s="47">
        <v>2</v>
      </c>
      <c r="N31" s="47">
        <v>0</v>
      </c>
      <c r="O31" s="52">
        <f>SUM(M31:N31)</f>
        <v>2</v>
      </c>
      <c r="P31" s="53">
        <v>6</v>
      </c>
      <c r="Q31" s="52">
        <v>3</v>
      </c>
      <c r="R31" s="54">
        <f t="shared" ref="R31" si="15">P31*Q31</f>
        <v>18</v>
      </c>
      <c r="S31" s="54" t="str">
        <f t="shared" si="1"/>
        <v>Alto</v>
      </c>
      <c r="T31" s="47">
        <v>25</v>
      </c>
      <c r="U31" s="54">
        <f t="shared" ref="U31" si="16">R31*T31</f>
        <v>450</v>
      </c>
      <c r="V31" s="54" t="str">
        <f t="shared" ref="V31" si="17">IF((U31&gt;599),"I",IF(U31&gt;149,"II",IF(U31&gt;39,"III",IF(U31&gt;0,"IV"))))</f>
        <v>II</v>
      </c>
      <c r="W31" s="81" t="s">
        <v>135</v>
      </c>
      <c r="X31" s="52" t="s">
        <v>50</v>
      </c>
      <c r="Y31" s="51" t="s">
        <v>60</v>
      </c>
      <c r="Z31" s="51" t="s">
        <v>60</v>
      </c>
      <c r="AA31" s="51" t="s">
        <v>131</v>
      </c>
      <c r="AB31" s="66" t="s">
        <v>204</v>
      </c>
      <c r="AC31" s="55" t="s">
        <v>205</v>
      </c>
      <c r="AD31" s="56" t="s">
        <v>206</v>
      </c>
    </row>
    <row r="32" spans="1:31" customFormat="1" ht="246" customHeight="1" x14ac:dyDescent="0.2">
      <c r="A32" s="58" t="s">
        <v>185</v>
      </c>
      <c r="B32" s="67" t="s">
        <v>187</v>
      </c>
      <c r="C32" s="48" t="s">
        <v>48</v>
      </c>
      <c r="D32" s="47" t="s">
        <v>100</v>
      </c>
      <c r="E32" s="68" t="s">
        <v>93</v>
      </c>
      <c r="F32" s="71" t="s">
        <v>238</v>
      </c>
      <c r="G32" s="71" t="s">
        <v>65</v>
      </c>
      <c r="H32" s="68" t="s">
        <v>136</v>
      </c>
      <c r="I32" s="47">
        <v>8</v>
      </c>
      <c r="J32" s="47" t="s">
        <v>237</v>
      </c>
      <c r="K32" s="47" t="s">
        <v>143</v>
      </c>
      <c r="L32" s="47" t="s">
        <v>137</v>
      </c>
      <c r="M32" s="47">
        <v>2</v>
      </c>
      <c r="N32" s="47">
        <v>0</v>
      </c>
      <c r="O32" s="52">
        <f>SUM(M32:N32)</f>
        <v>2</v>
      </c>
      <c r="P32" s="53">
        <v>2</v>
      </c>
      <c r="Q32" s="52">
        <v>3</v>
      </c>
      <c r="R32" s="54">
        <f t="shared" ref="R32" si="18">P32*Q32</f>
        <v>6</v>
      </c>
      <c r="S32" s="54" t="str">
        <f t="shared" si="1"/>
        <v>Medio</v>
      </c>
      <c r="T32" s="47">
        <v>10</v>
      </c>
      <c r="U32" s="54">
        <f t="shared" ref="U32" si="19">R32*T32</f>
        <v>60</v>
      </c>
      <c r="V32" s="54" t="str">
        <f t="shared" ref="V32" si="20">IF((U32&gt;599),"I",IF(U32&gt;149,"II",IF(U32&gt;39,"III",IF(U32&gt;0,"IV"))))</f>
        <v>III</v>
      </c>
      <c r="W32" s="72" t="s">
        <v>49</v>
      </c>
      <c r="X32" s="52" t="s">
        <v>50</v>
      </c>
      <c r="Y32" s="51" t="s">
        <v>60</v>
      </c>
      <c r="Z32" s="51" t="s">
        <v>60</v>
      </c>
      <c r="AA32" s="51" t="s">
        <v>138</v>
      </c>
      <c r="AB32" s="66" t="s">
        <v>139</v>
      </c>
      <c r="AC32" s="55" t="s">
        <v>140</v>
      </c>
      <c r="AD32" s="56" t="s">
        <v>142</v>
      </c>
    </row>
    <row r="33" spans="1:30" customFormat="1" ht="210.75" x14ac:dyDescent="0.2">
      <c r="A33" s="58" t="s">
        <v>185</v>
      </c>
      <c r="B33" s="67" t="s">
        <v>188</v>
      </c>
      <c r="C33" s="48" t="s">
        <v>48</v>
      </c>
      <c r="D33" s="47" t="s">
        <v>100</v>
      </c>
      <c r="E33" s="68" t="s">
        <v>93</v>
      </c>
      <c r="F33" s="68" t="s">
        <v>242</v>
      </c>
      <c r="G33" s="71" t="s">
        <v>65</v>
      </c>
      <c r="H33" s="68" t="s">
        <v>241</v>
      </c>
      <c r="I33" s="47">
        <v>8</v>
      </c>
      <c r="J33" s="47" t="s">
        <v>243</v>
      </c>
      <c r="K33" s="47" t="s">
        <v>101</v>
      </c>
      <c r="L33" s="47" t="s">
        <v>114</v>
      </c>
      <c r="M33" s="47">
        <v>2</v>
      </c>
      <c r="N33" s="47">
        <v>0</v>
      </c>
      <c r="O33" s="52">
        <f>SUM(M33:N33)</f>
        <v>2</v>
      </c>
      <c r="P33" s="53">
        <v>2</v>
      </c>
      <c r="Q33" s="52">
        <v>3</v>
      </c>
      <c r="R33" s="54">
        <f t="shared" ref="R33" si="21">P33*Q33</f>
        <v>6</v>
      </c>
      <c r="S33" s="54" t="str">
        <f t="shared" si="1"/>
        <v>Medio</v>
      </c>
      <c r="T33" s="47">
        <v>10</v>
      </c>
      <c r="U33" s="54">
        <f t="shared" ref="U33" si="22">R33*T33</f>
        <v>60</v>
      </c>
      <c r="V33" s="54" t="str">
        <f t="shared" ref="V33" si="23">IF((U33&gt;599),"I",IF(U33&gt;149,"II",IF(U33&gt;39,"III",IF(U33&gt;0,"IV"))))</f>
        <v>III</v>
      </c>
      <c r="W33" s="72" t="s">
        <v>49</v>
      </c>
      <c r="X33" s="52" t="s">
        <v>50</v>
      </c>
      <c r="Y33" s="51" t="s">
        <v>60</v>
      </c>
      <c r="Z33" s="51" t="s">
        <v>60</v>
      </c>
      <c r="AA33" s="51" t="s">
        <v>108</v>
      </c>
      <c r="AB33" s="66" t="s">
        <v>109</v>
      </c>
      <c r="AC33" s="55" t="s">
        <v>60</v>
      </c>
      <c r="AD33" s="56" t="s">
        <v>110</v>
      </c>
    </row>
    <row r="34" spans="1:30" customFormat="1" ht="92.2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44"/>
    </row>
    <row r="35" spans="1:30" s="13" customFormat="1" ht="14.25" x14ac:dyDescent="0.2">
      <c r="AD35" s="44"/>
    </row>
    <row r="36" spans="1:30" s="13" customFormat="1" ht="14.25" x14ac:dyDescent="0.2">
      <c r="AD36" s="44"/>
    </row>
    <row r="37" spans="1:30" s="13" customFormat="1" ht="14.25" x14ac:dyDescent="0.2">
      <c r="AD37" s="44"/>
    </row>
    <row r="38" spans="1:30" s="13" customFormat="1" ht="14.25" x14ac:dyDescent="0.2">
      <c r="AD38" s="44"/>
    </row>
    <row r="39" spans="1:30" s="13" customFormat="1" ht="14.25" x14ac:dyDescent="0.2">
      <c r="AD39" s="44"/>
    </row>
    <row r="40" spans="1:30" s="13" customFormat="1" ht="14.25" x14ac:dyDescent="0.2">
      <c r="AD40" s="44"/>
    </row>
    <row r="41" spans="1:30" s="13" customFormat="1" ht="14.25" x14ac:dyDescent="0.2">
      <c r="AD41" s="44"/>
    </row>
    <row r="42" spans="1:30" s="13" customFormat="1" ht="14.25" x14ac:dyDescent="0.2">
      <c r="AD42" s="44"/>
    </row>
    <row r="43" spans="1:30" s="13" customFormat="1" ht="14.25" x14ac:dyDescent="0.2">
      <c r="AD43" s="44"/>
    </row>
    <row r="44" spans="1:30" s="13" customFormat="1" ht="14.25" x14ac:dyDescent="0.2">
      <c r="AD44" s="44"/>
    </row>
    <row r="45" spans="1:30" s="13" customFormat="1" ht="14.25" x14ac:dyDescent="0.2">
      <c r="AD45" s="44"/>
    </row>
    <row r="46" spans="1:30" s="13" customFormat="1" ht="14.25" x14ac:dyDescent="0.2">
      <c r="AD46" s="44"/>
    </row>
    <row r="47" spans="1:30" s="13" customFormat="1" ht="14.25" x14ac:dyDescent="0.2">
      <c r="AD47" s="44"/>
    </row>
    <row r="48" spans="1:30" s="13" customFormat="1" ht="14.25" x14ac:dyDescent="0.2">
      <c r="AD48" s="44"/>
    </row>
    <row r="49" spans="30:30" s="13" customFormat="1" ht="14.25" x14ac:dyDescent="0.2">
      <c r="AD49" s="44"/>
    </row>
    <row r="50" spans="30:30" s="13" customFormat="1" ht="14.25" x14ac:dyDescent="0.2">
      <c r="AD50" s="44"/>
    </row>
    <row r="51" spans="30:30" s="13" customFormat="1" ht="14.25" x14ac:dyDescent="0.2">
      <c r="AD51" s="44"/>
    </row>
    <row r="52" spans="30:30" s="13" customFormat="1" ht="14.25" x14ac:dyDescent="0.2">
      <c r="AD52" s="44"/>
    </row>
    <row r="53" spans="30:30" s="13" customFormat="1" ht="14.25" x14ac:dyDescent="0.2">
      <c r="AD53" s="44"/>
    </row>
    <row r="54" spans="30:30" s="13" customFormat="1" ht="14.25" x14ac:dyDescent="0.2">
      <c r="AD54" s="44"/>
    </row>
    <row r="55" spans="30:30" s="13" customFormat="1" ht="14.25" x14ac:dyDescent="0.2">
      <c r="AD55" s="44"/>
    </row>
    <row r="56" spans="30:30" s="13" customFormat="1" ht="14.25" x14ac:dyDescent="0.2">
      <c r="AD56" s="44"/>
    </row>
    <row r="57" spans="30:30" s="13" customFormat="1" ht="14.25" x14ac:dyDescent="0.2">
      <c r="AD57" s="44"/>
    </row>
    <row r="58" spans="30:30" s="13" customFormat="1" ht="14.25" x14ac:dyDescent="0.2">
      <c r="AD58" s="44"/>
    </row>
    <row r="59" spans="30:30" s="13" customFormat="1" ht="14.25" x14ac:dyDescent="0.2">
      <c r="AD59" s="44"/>
    </row>
    <row r="60" spans="30:30" s="13" customFormat="1" ht="14.25" x14ac:dyDescent="0.2">
      <c r="AD60" s="44"/>
    </row>
    <row r="61" spans="30:30" s="13" customFormat="1" ht="14.25" x14ac:dyDescent="0.2">
      <c r="AD61" s="44"/>
    </row>
    <row r="62" spans="30:30" s="13" customFormat="1" ht="14.25" x14ac:dyDescent="0.2">
      <c r="AD62" s="44"/>
    </row>
    <row r="63" spans="30:30" s="13" customFormat="1" ht="14.25" x14ac:dyDescent="0.2">
      <c r="AD63" s="44"/>
    </row>
    <row r="64" spans="30:30" s="13" customFormat="1" ht="14.25" x14ac:dyDescent="0.2">
      <c r="AD64" s="44"/>
    </row>
    <row r="65" spans="1:30" s="13" customFormat="1" ht="14.25" x14ac:dyDescent="0.2">
      <c r="AD65" s="44"/>
    </row>
    <row r="66" spans="1:30" s="13" customFormat="1" ht="14.25" x14ac:dyDescent="0.2">
      <c r="AD66" s="44"/>
    </row>
    <row r="67" spans="1:30" s="13" customFormat="1" ht="14.25" x14ac:dyDescent="0.2">
      <c r="AD67" s="44"/>
    </row>
    <row r="68" spans="1:30" s="13" customFormat="1" ht="14.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45"/>
    </row>
  </sheetData>
  <mergeCells count="35">
    <mergeCell ref="Q5:T5"/>
    <mergeCell ref="G7:T7"/>
    <mergeCell ref="S10:T10"/>
    <mergeCell ref="G15:M15"/>
    <mergeCell ref="A1:AD2"/>
    <mergeCell ref="C14:D14"/>
    <mergeCell ref="U13:AA13"/>
    <mergeCell ref="V5:AA5"/>
    <mergeCell ref="A3:AD4"/>
    <mergeCell ref="C8:D8"/>
    <mergeCell ref="U9:AA12"/>
    <mergeCell ref="Y20:AC22"/>
    <mergeCell ref="AD20:AD23"/>
    <mergeCell ref="A21:A23"/>
    <mergeCell ref="B21:B23"/>
    <mergeCell ref="C21:C23"/>
    <mergeCell ref="X20:X23"/>
    <mergeCell ref="G21:G23"/>
    <mergeCell ref="P21:W21"/>
    <mergeCell ref="Y18:AD18"/>
    <mergeCell ref="Y17:AD17"/>
    <mergeCell ref="P22:W22"/>
    <mergeCell ref="I17:X17"/>
    <mergeCell ref="A17:H18"/>
    <mergeCell ref="I18:X18"/>
    <mergeCell ref="D21:F21"/>
    <mergeCell ref="H21:H23"/>
    <mergeCell ref="I21:I23"/>
    <mergeCell ref="J21:L22"/>
    <mergeCell ref="M21:O22"/>
    <mergeCell ref="D22:D23"/>
    <mergeCell ref="F22:F23"/>
    <mergeCell ref="E22:E23"/>
    <mergeCell ref="A20:H20"/>
    <mergeCell ref="I20:W20"/>
  </mergeCells>
  <conditionalFormatting sqref="K24:M24 P24:W25">
    <cfRule type="cellIs" dxfId="126" priority="144" stopIfTrue="1" operator="greaterThan">
      <formula>#REF!</formula>
    </cfRule>
  </conditionalFormatting>
  <conditionalFormatting sqref="M25">
    <cfRule type="cellIs" dxfId="125" priority="128" stopIfTrue="1" operator="greaterThan">
      <formula>#REF!</formula>
    </cfRule>
  </conditionalFormatting>
  <conditionalFormatting sqref="O26:Y26">
    <cfRule type="cellIs" dxfId="124" priority="28" stopIfTrue="1" operator="greaterThan">
      <formula>#REF!</formula>
    </cfRule>
  </conditionalFormatting>
  <conditionalFormatting sqref="M26">
    <cfRule type="cellIs" dxfId="123" priority="27" stopIfTrue="1" operator="greaterThan">
      <formula>#REF!</formula>
    </cfRule>
  </conditionalFormatting>
  <conditionalFormatting sqref="L26">
    <cfRule type="cellIs" dxfId="122" priority="26" stopIfTrue="1" operator="greaterThan">
      <formula>#REF!</formula>
    </cfRule>
  </conditionalFormatting>
  <conditionalFormatting sqref="O28:W28">
    <cfRule type="cellIs" dxfId="121" priority="25" stopIfTrue="1" operator="greaterThan">
      <formula>#REF!</formula>
    </cfRule>
  </conditionalFormatting>
  <conditionalFormatting sqref="L28:L29">
    <cfRule type="cellIs" dxfId="120" priority="24" stopIfTrue="1" operator="greaterThan">
      <formula>#REF!</formula>
    </cfRule>
  </conditionalFormatting>
  <conditionalFormatting sqref="N26">
    <cfRule type="cellIs" dxfId="119" priority="23" stopIfTrue="1" operator="greaterThan">
      <formula>#REF!</formula>
    </cfRule>
  </conditionalFormatting>
  <conditionalFormatting sqref="M26">
    <cfRule type="cellIs" dxfId="118" priority="22" stopIfTrue="1" operator="greaterThan">
      <formula>#REF!</formula>
    </cfRule>
  </conditionalFormatting>
  <conditionalFormatting sqref="M28">
    <cfRule type="cellIs" dxfId="117" priority="21" stopIfTrue="1" operator="greaterThan">
      <formula>#REF!</formula>
    </cfRule>
  </conditionalFormatting>
  <conditionalFormatting sqref="O31:W31">
    <cfRule type="cellIs" dxfId="116" priority="20" stopIfTrue="1" operator="greaterThan">
      <formula>#REF!</formula>
    </cfRule>
  </conditionalFormatting>
  <conditionalFormatting sqref="L31">
    <cfRule type="cellIs" dxfId="115" priority="19" stopIfTrue="1" operator="greaterThan">
      <formula>#REF!</formula>
    </cfRule>
  </conditionalFormatting>
  <conditionalFormatting sqref="M31">
    <cfRule type="cellIs" dxfId="114" priority="18" stopIfTrue="1" operator="greaterThan">
      <formula>#REF!</formula>
    </cfRule>
  </conditionalFormatting>
  <conditionalFormatting sqref="O30:W30">
    <cfRule type="cellIs" dxfId="113" priority="17" stopIfTrue="1" operator="greaterThan">
      <formula>#REF!</formula>
    </cfRule>
  </conditionalFormatting>
  <conditionalFormatting sqref="L30">
    <cfRule type="cellIs" dxfId="112" priority="16" stopIfTrue="1" operator="greaterThan">
      <formula>#REF!</formula>
    </cfRule>
  </conditionalFormatting>
  <conditionalFormatting sqref="M30">
    <cfRule type="cellIs" dxfId="111" priority="15" stopIfTrue="1" operator="greaterThan">
      <formula>#REF!</formula>
    </cfRule>
  </conditionalFormatting>
  <conditionalFormatting sqref="O29:W29">
    <cfRule type="cellIs" dxfId="110" priority="14" stopIfTrue="1" operator="greaterThan">
      <formula>#REF!</formula>
    </cfRule>
  </conditionalFormatting>
  <conditionalFormatting sqref="M29">
    <cfRule type="cellIs" dxfId="109" priority="13" stopIfTrue="1" operator="greaterThan">
      <formula>#REF!</formula>
    </cfRule>
  </conditionalFormatting>
  <conditionalFormatting sqref="O33:W33">
    <cfRule type="cellIs" dxfId="108" priority="12" stopIfTrue="1" operator="greaterThan">
      <formula>#REF!</formula>
    </cfRule>
  </conditionalFormatting>
  <conditionalFormatting sqref="L33">
    <cfRule type="cellIs" dxfId="107" priority="11" stopIfTrue="1" operator="greaterThan">
      <formula>#REF!</formula>
    </cfRule>
  </conditionalFormatting>
  <conditionalFormatting sqref="M33">
    <cfRule type="cellIs" dxfId="106" priority="10" stopIfTrue="1" operator="greaterThan">
      <formula>#REF!</formula>
    </cfRule>
  </conditionalFormatting>
  <conditionalFormatting sqref="O32:W32">
    <cfRule type="cellIs" dxfId="105" priority="9" stopIfTrue="1" operator="greaterThan">
      <formula>#REF!</formula>
    </cfRule>
  </conditionalFormatting>
  <conditionalFormatting sqref="L32">
    <cfRule type="cellIs" dxfId="104" priority="8" stopIfTrue="1" operator="greaterThan">
      <formula>#REF!</formula>
    </cfRule>
  </conditionalFormatting>
  <conditionalFormatting sqref="M32">
    <cfRule type="cellIs" dxfId="103" priority="7" stopIfTrue="1" operator="greaterThan">
      <formula>#REF!</formula>
    </cfRule>
  </conditionalFormatting>
  <conditionalFormatting sqref="O27:W27">
    <cfRule type="cellIs" dxfId="99" priority="3" stopIfTrue="1" operator="greaterThan">
      <formula>#REF!</formula>
    </cfRule>
  </conditionalFormatting>
  <conditionalFormatting sqref="L27">
    <cfRule type="cellIs" dxfId="98" priority="2" stopIfTrue="1" operator="greaterThan">
      <formula>#REF!</formula>
    </cfRule>
  </conditionalFormatting>
  <conditionalFormatting sqref="M27">
    <cfRule type="cellIs" dxfId="97" priority="1" stopIfTrue="1" operator="greaterThan">
      <formula>#REF!</formula>
    </cfRule>
  </conditionalFormatting>
  <dataValidations count="5">
    <dataValidation type="list" allowBlank="1" showInputMessage="1" showErrorMessage="1" sqref="W24:W33">
      <formula1>"ACEPTABLE,NO ACEPTABLE"</formula1>
    </dataValidation>
    <dataValidation type="list" allowBlank="1" showInputMessage="1" showErrorMessage="1" sqref="T24:T33">
      <formula1>"100,60,25,10"</formula1>
    </dataValidation>
    <dataValidation type="list" allowBlank="1" showInputMessage="1" showErrorMessage="1" sqref="Q24:Q33">
      <formula1>"4, 3, 2, 1"</formula1>
    </dataValidation>
    <dataValidation type="list" allowBlank="1" showInputMessage="1" showErrorMessage="1" sqref="P24:P33">
      <formula1>"10, 6, 2, 1"</formula1>
    </dataValidation>
    <dataValidation type="list" allowBlank="1" showInputMessage="1" showErrorMessage="1" sqref="C24:C33">
      <formula1>"Rutinaria, No rutinaria"</formula1>
    </dataValidation>
  </dataValidations>
  <pageMargins left="0.7" right="0.7" top="0.75" bottom="0.75" header="0.3" footer="0.3"/>
  <pageSetup paperSize="7" scale="26" fitToHeight="0" orientation="landscape" horizontalDpi="4294967292" verticalDpi="429496729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64"/>
  <sheetViews>
    <sheetView showGridLines="0" topLeftCell="A19" zoomScale="60" zoomScaleNormal="60" workbookViewId="0">
      <selection activeCell="H24" sqref="H24"/>
    </sheetView>
  </sheetViews>
  <sheetFormatPr baseColWidth="10" defaultColWidth="11.42578125" defaultRowHeight="12.75" x14ac:dyDescent="0.2"/>
  <cols>
    <col min="1" max="1" width="15.5703125" style="9" customWidth="1"/>
    <col min="2" max="2" width="15" style="9" customWidth="1"/>
    <col min="3" max="3" width="7.28515625" style="9" customWidth="1"/>
    <col min="4" max="5" width="28.140625" style="9" customWidth="1"/>
    <col min="6" max="7" width="21" style="9" customWidth="1"/>
    <col min="8" max="8" width="24.42578125" style="9" customWidth="1"/>
    <col min="9" max="9" width="11.42578125" style="9"/>
    <col min="10" max="10" width="15.42578125" style="9" customWidth="1"/>
    <col min="11" max="11" width="15.5703125" style="9" customWidth="1"/>
    <col min="12" max="12" width="13.85546875" style="9" customWidth="1"/>
    <col min="13" max="18" width="5.7109375" style="9" customWidth="1"/>
    <col min="19" max="19" width="10.7109375" style="9" customWidth="1"/>
    <col min="20" max="23" width="7.140625" style="9" customWidth="1"/>
    <col min="24" max="24" width="14.7109375" style="9" customWidth="1"/>
    <col min="25" max="25" width="16.42578125" style="9" customWidth="1"/>
    <col min="26" max="26" width="17.85546875" style="9" customWidth="1"/>
    <col min="27" max="27" width="34.42578125" style="9" bestFit="1" customWidth="1"/>
    <col min="28" max="28" width="35.42578125" style="9" customWidth="1"/>
    <col min="29" max="29" width="26.42578125" style="9" customWidth="1"/>
    <col min="30" max="30" width="29.7109375" style="45" customWidth="1"/>
    <col min="31" max="16384" width="11.42578125" style="9"/>
  </cols>
  <sheetData>
    <row r="1" spans="1:30" s="6" customFormat="1" ht="17.25" customHeight="1" x14ac:dyDescent="0.2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s="6" customFormat="1" ht="29.1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s="6" customFormat="1" ht="18.95" customHeight="1" x14ac:dyDescent="0.2">
      <c r="A3" s="153" t="s">
        <v>195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s="6" customFormat="1" ht="47.1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 s="18" customFormat="1" ht="36" customHeight="1" x14ac:dyDescent="0.2">
      <c r="A5" s="14" t="s">
        <v>4</v>
      </c>
      <c r="B5" s="14"/>
      <c r="C5" s="15"/>
      <c r="D5" s="15"/>
      <c r="E5" s="15"/>
      <c r="F5" s="15"/>
      <c r="G5" s="15" t="s">
        <v>62</v>
      </c>
      <c r="H5" s="15"/>
      <c r="I5" s="15"/>
      <c r="J5" s="15"/>
      <c r="K5" s="16"/>
      <c r="L5" s="16"/>
      <c r="M5" s="16"/>
      <c r="N5" s="15"/>
      <c r="O5" s="15"/>
      <c r="P5" s="15"/>
      <c r="Q5" s="152" t="s">
        <v>5</v>
      </c>
      <c r="R5" s="152"/>
      <c r="S5" s="152"/>
      <c r="T5" s="152"/>
      <c r="U5" s="17"/>
      <c r="V5" s="152"/>
      <c r="W5" s="152"/>
      <c r="X5" s="152"/>
      <c r="Y5" s="152"/>
      <c r="Z5" s="152"/>
      <c r="AA5" s="152"/>
      <c r="AD5" s="40"/>
    </row>
    <row r="6" spans="1:30" s="18" customFormat="1" ht="36" customHeight="1" x14ac:dyDescent="0.2">
      <c r="A6" s="14" t="s">
        <v>59</v>
      </c>
      <c r="B6" s="14"/>
      <c r="C6" s="15"/>
      <c r="D6" s="15"/>
      <c r="E6" s="15"/>
      <c r="F6" s="15"/>
      <c r="G6" s="15" t="s">
        <v>179</v>
      </c>
      <c r="H6" s="15"/>
      <c r="I6" s="15"/>
      <c r="J6" s="15"/>
      <c r="K6" s="16"/>
      <c r="L6" s="16"/>
      <c r="M6" s="16"/>
      <c r="N6" s="15"/>
      <c r="O6" s="15"/>
      <c r="P6" s="15"/>
      <c r="Q6" s="87"/>
      <c r="R6" s="87"/>
      <c r="S6" s="87"/>
      <c r="T6" s="87"/>
      <c r="U6" s="17"/>
      <c r="V6" s="75"/>
      <c r="W6" s="75"/>
      <c r="X6" s="75"/>
      <c r="Y6" s="75"/>
      <c r="Z6" s="75"/>
      <c r="AA6" s="75"/>
      <c r="AD6" s="40"/>
    </row>
    <row r="7" spans="1:30" s="18" customFormat="1" ht="81" customHeight="1" x14ac:dyDescent="0.2">
      <c r="A7" s="14" t="s">
        <v>6</v>
      </c>
      <c r="C7" s="19"/>
      <c r="D7" s="20"/>
      <c r="E7" s="20"/>
      <c r="F7" s="20"/>
      <c r="G7" s="156" t="s">
        <v>180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7"/>
      <c r="V7" s="75"/>
      <c r="W7" s="75"/>
      <c r="X7" s="75"/>
      <c r="Y7" s="75"/>
      <c r="Z7" s="75"/>
      <c r="AA7" s="75"/>
      <c r="AD7" s="40"/>
    </row>
    <row r="8" spans="1:30" s="18" customFormat="1" ht="29.1" customHeight="1" x14ac:dyDescent="0.2">
      <c r="A8" s="14" t="s">
        <v>7</v>
      </c>
      <c r="C8" s="154"/>
      <c r="D8" s="154"/>
      <c r="E8" s="76"/>
      <c r="F8" s="88"/>
      <c r="G8" s="21">
        <v>7320</v>
      </c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7"/>
      <c r="V8" s="75"/>
      <c r="W8" s="75"/>
      <c r="X8" s="75"/>
      <c r="Y8" s="75"/>
      <c r="Z8" s="75"/>
      <c r="AA8" s="75"/>
      <c r="AD8" s="40"/>
    </row>
    <row r="9" spans="1:30" s="18" customFormat="1" ht="20.100000000000001" customHeight="1" x14ac:dyDescent="0.2">
      <c r="A9" s="23" t="s">
        <v>8</v>
      </c>
      <c r="B9" s="23"/>
      <c r="C9" s="24"/>
      <c r="D9" s="24"/>
      <c r="E9" s="24"/>
      <c r="F9" s="24"/>
      <c r="G9" s="18" t="s">
        <v>184</v>
      </c>
      <c r="H9" s="16"/>
      <c r="I9" s="15"/>
      <c r="J9" s="16"/>
      <c r="K9" s="16"/>
      <c r="L9" s="16"/>
      <c r="M9" s="16"/>
      <c r="N9" s="15"/>
      <c r="O9" s="15"/>
      <c r="P9" s="15"/>
      <c r="Q9" s="14"/>
      <c r="S9" s="19"/>
      <c r="T9" s="20"/>
      <c r="U9" s="155"/>
      <c r="V9" s="155"/>
      <c r="W9" s="155"/>
      <c r="X9" s="155"/>
      <c r="Y9" s="155"/>
      <c r="Z9" s="155"/>
      <c r="AA9" s="155"/>
      <c r="AD9" s="40"/>
    </row>
    <row r="10" spans="1:30" s="18" customFormat="1" ht="20.100000000000001" customHeight="1" x14ac:dyDescent="0.2">
      <c r="A10" s="14" t="s">
        <v>9</v>
      </c>
      <c r="B10" s="14"/>
      <c r="C10" s="15"/>
      <c r="D10" s="15"/>
      <c r="E10" s="15"/>
      <c r="F10" s="15"/>
      <c r="G10" s="15" t="s">
        <v>63</v>
      </c>
      <c r="H10" s="15"/>
      <c r="I10" s="15"/>
      <c r="J10" s="15"/>
      <c r="K10" s="16"/>
      <c r="L10" s="16"/>
      <c r="M10" s="16"/>
      <c r="N10" s="15"/>
      <c r="O10" s="15"/>
      <c r="Q10" s="14"/>
      <c r="S10" s="154"/>
      <c r="T10" s="154"/>
      <c r="U10" s="155"/>
      <c r="V10" s="155"/>
      <c r="W10" s="155"/>
      <c r="X10" s="155"/>
      <c r="Y10" s="155"/>
      <c r="Z10" s="155"/>
      <c r="AA10" s="155"/>
      <c r="AD10" s="40"/>
    </row>
    <row r="11" spans="1:30" s="18" customFormat="1" ht="20.100000000000001" customHeight="1" x14ac:dyDescent="0.2">
      <c r="A11" s="14" t="s">
        <v>10</v>
      </c>
      <c r="B11" s="14"/>
      <c r="C11" s="15"/>
      <c r="D11" s="15"/>
      <c r="E11" s="15"/>
      <c r="F11" s="15"/>
      <c r="G11" s="15" t="s">
        <v>199</v>
      </c>
      <c r="H11" s="15"/>
      <c r="I11" s="15"/>
      <c r="J11" s="15"/>
      <c r="K11" s="16"/>
      <c r="L11" s="16"/>
      <c r="M11" s="16"/>
      <c r="N11" s="15"/>
      <c r="O11" s="15"/>
      <c r="Q11" s="14"/>
      <c r="S11" s="88"/>
      <c r="T11" s="88"/>
      <c r="U11" s="155"/>
      <c r="V11" s="155"/>
      <c r="W11" s="155"/>
      <c r="X11" s="155"/>
      <c r="Y11" s="155"/>
      <c r="Z11" s="155"/>
      <c r="AA11" s="155"/>
      <c r="AD11" s="40"/>
    </row>
    <row r="12" spans="1:30" s="30" customFormat="1" ht="20.100000000000001" customHeight="1" x14ac:dyDescent="0.25">
      <c r="A12" s="25" t="s">
        <v>11</v>
      </c>
      <c r="B12" s="25"/>
      <c r="C12" s="26"/>
      <c r="D12" s="27"/>
      <c r="E12" s="27"/>
      <c r="F12" s="27"/>
      <c r="G12" s="26" t="s">
        <v>181</v>
      </c>
      <c r="H12" s="26"/>
      <c r="I12" s="28"/>
      <c r="J12" s="28"/>
      <c r="K12" s="16"/>
      <c r="L12" s="16"/>
      <c r="M12" s="16"/>
      <c r="N12" s="28"/>
      <c r="O12" s="28"/>
      <c r="P12" s="28"/>
      <c r="Q12" s="28"/>
      <c r="R12" s="28"/>
      <c r="S12" s="29"/>
      <c r="T12" s="20"/>
      <c r="U12" s="155"/>
      <c r="V12" s="155"/>
      <c r="W12" s="155"/>
      <c r="X12" s="155"/>
      <c r="Y12" s="155"/>
      <c r="Z12" s="155"/>
      <c r="AA12" s="155"/>
      <c r="AD12" s="41"/>
    </row>
    <row r="13" spans="1:30" s="30" customFormat="1" ht="20.100000000000001" customHeight="1" x14ac:dyDescent="0.25">
      <c r="A13" s="25" t="s">
        <v>12</v>
      </c>
      <c r="B13" s="25"/>
      <c r="C13" s="28"/>
      <c r="D13" s="28"/>
      <c r="E13" s="28"/>
      <c r="F13" s="28"/>
      <c r="G13" s="86" t="s">
        <v>64</v>
      </c>
      <c r="H13" s="86"/>
      <c r="I13" s="27"/>
      <c r="J13" s="27"/>
      <c r="K13" s="16"/>
      <c r="L13" s="16"/>
      <c r="M13" s="16"/>
      <c r="N13" s="27"/>
      <c r="O13" s="27"/>
      <c r="P13" s="27"/>
      <c r="Q13" s="27"/>
      <c r="R13" s="27"/>
      <c r="S13" s="27"/>
      <c r="T13" s="31"/>
      <c r="U13" s="151"/>
      <c r="V13" s="151"/>
      <c r="W13" s="151"/>
      <c r="X13" s="151"/>
      <c r="Y13" s="151"/>
      <c r="Z13" s="151"/>
      <c r="AA13" s="151"/>
      <c r="AB13" s="28"/>
      <c r="AC13" s="28"/>
      <c r="AD13" s="42"/>
    </row>
    <row r="14" spans="1:30" s="30" customFormat="1" ht="20.100000000000001" customHeight="1" x14ac:dyDescent="0.25">
      <c r="A14" s="25" t="s">
        <v>13</v>
      </c>
      <c r="B14" s="25"/>
      <c r="C14" s="151"/>
      <c r="D14" s="151"/>
      <c r="E14" s="73"/>
      <c r="F14" s="86"/>
      <c r="G14" s="86" t="s">
        <v>14</v>
      </c>
      <c r="H14" s="86"/>
      <c r="I14" s="27"/>
      <c r="J14" s="27"/>
      <c r="K14" s="16"/>
      <c r="L14" s="16"/>
      <c r="M14" s="16"/>
      <c r="N14" s="27"/>
      <c r="O14" s="27"/>
      <c r="P14" s="32"/>
      <c r="Q14" s="27"/>
      <c r="R14" s="27"/>
      <c r="S14" s="27"/>
      <c r="T14" s="31"/>
      <c r="U14" s="27"/>
      <c r="V14" s="27"/>
      <c r="W14" s="27"/>
      <c r="X14" s="27"/>
      <c r="Y14" s="28"/>
      <c r="Z14" s="28"/>
      <c r="AA14" s="28"/>
      <c r="AB14" s="28"/>
      <c r="AC14" s="28"/>
      <c r="AD14" s="42"/>
    </row>
    <row r="15" spans="1:30" s="30" customFormat="1" ht="20.100000000000001" customHeight="1" x14ac:dyDescent="0.25">
      <c r="A15" s="27" t="s">
        <v>15</v>
      </c>
      <c r="B15" s="27"/>
      <c r="C15" s="27"/>
      <c r="D15" s="31"/>
      <c r="E15" s="31"/>
      <c r="F15" s="31"/>
      <c r="G15" s="151" t="s">
        <v>182</v>
      </c>
      <c r="H15" s="151"/>
      <c r="I15" s="151"/>
      <c r="J15" s="151"/>
      <c r="K15" s="151"/>
      <c r="L15" s="151"/>
      <c r="M15" s="151"/>
      <c r="N15" s="27"/>
      <c r="O15" s="27"/>
      <c r="P15" s="32"/>
      <c r="Q15" s="27"/>
      <c r="R15" s="27"/>
      <c r="S15" s="27"/>
      <c r="T15" s="31"/>
      <c r="U15" s="27"/>
      <c r="V15" s="27"/>
      <c r="W15" s="27"/>
      <c r="X15" s="27"/>
      <c r="Y15" s="28"/>
      <c r="Z15" s="28"/>
      <c r="AA15" s="28"/>
      <c r="AB15" s="28"/>
      <c r="AC15" s="28"/>
      <c r="AD15" s="42"/>
    </row>
    <row r="16" spans="1:30" s="30" customFormat="1" ht="20.100000000000001" customHeight="1" x14ac:dyDescent="0.25">
      <c r="A16" s="25"/>
      <c r="B16" s="25"/>
      <c r="C16" s="73"/>
      <c r="D16" s="73"/>
      <c r="E16" s="73"/>
      <c r="F16" s="28"/>
      <c r="G16" s="28"/>
      <c r="H16" s="27"/>
      <c r="I16" s="27"/>
      <c r="J16" s="16"/>
      <c r="K16" s="16"/>
      <c r="L16" s="16"/>
      <c r="M16" s="27"/>
      <c r="N16" s="27"/>
      <c r="O16" s="32"/>
      <c r="P16" s="27"/>
      <c r="Q16" s="27"/>
      <c r="R16" s="27"/>
      <c r="S16" s="31"/>
      <c r="T16" s="27"/>
      <c r="U16" s="27"/>
      <c r="V16" s="27"/>
      <c r="W16" s="27"/>
      <c r="X16" s="27"/>
      <c r="Y16" s="28"/>
      <c r="Z16" s="28"/>
      <c r="AA16" s="28"/>
      <c r="AB16" s="28"/>
      <c r="AC16" s="28"/>
      <c r="AD16" s="42"/>
    </row>
    <row r="17" spans="1:31" s="30" customFormat="1" ht="59.25" customHeight="1" x14ac:dyDescent="0.25">
      <c r="A17" s="113"/>
      <c r="B17" s="114"/>
      <c r="C17" s="114"/>
      <c r="D17" s="114"/>
      <c r="E17" s="114"/>
      <c r="F17" s="114"/>
      <c r="G17" s="114"/>
      <c r="H17" s="115"/>
      <c r="I17" s="110" t="s">
        <v>54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  <c r="Y17" s="106" t="s">
        <v>55</v>
      </c>
      <c r="Z17" s="107"/>
      <c r="AA17" s="107"/>
      <c r="AB17" s="107"/>
      <c r="AC17" s="107"/>
      <c r="AD17" s="108"/>
    </row>
    <row r="18" spans="1:31" s="30" customFormat="1" ht="59.25" customHeight="1" x14ac:dyDescent="0.25">
      <c r="A18" s="116"/>
      <c r="B18" s="117"/>
      <c r="C18" s="117"/>
      <c r="D18" s="117"/>
      <c r="E18" s="117"/>
      <c r="F18" s="117"/>
      <c r="G18" s="117"/>
      <c r="H18" s="118"/>
      <c r="I18" s="110" t="s">
        <v>61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/>
      <c r="Y18" s="106" t="s">
        <v>66</v>
      </c>
      <c r="Z18" s="107"/>
      <c r="AA18" s="107"/>
      <c r="AB18" s="107"/>
      <c r="AC18" s="107"/>
      <c r="AD18" s="108"/>
    </row>
    <row r="19" spans="1:31" s="1" customFormat="1" ht="20.100000000000001" customHeight="1" thickBot="1" x14ac:dyDescent="0.25">
      <c r="A19" s="7"/>
      <c r="B19" s="7"/>
      <c r="C19" s="5"/>
      <c r="D19" s="5"/>
      <c r="E19" s="5"/>
      <c r="F19" s="5"/>
      <c r="G19" s="5"/>
      <c r="H19" s="2"/>
      <c r="I19" s="4"/>
      <c r="P19" s="8"/>
      <c r="S19" s="3"/>
      <c r="T19" s="3"/>
      <c r="U19" s="3"/>
      <c r="V19" s="3"/>
      <c r="AD19" s="43"/>
    </row>
    <row r="20" spans="1:31" s="10" customFormat="1" ht="29.1" customHeight="1" thickBot="1" x14ac:dyDescent="0.25">
      <c r="A20" s="124" t="s">
        <v>16</v>
      </c>
      <c r="B20" s="124"/>
      <c r="C20" s="124"/>
      <c r="D20" s="124"/>
      <c r="E20" s="124"/>
      <c r="F20" s="124"/>
      <c r="G20" s="124"/>
      <c r="H20" s="124"/>
      <c r="I20" s="125" t="s">
        <v>17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40" t="s">
        <v>18</v>
      </c>
      <c r="Y20" s="126" t="s">
        <v>19</v>
      </c>
      <c r="Z20" s="127"/>
      <c r="AA20" s="127"/>
      <c r="AB20" s="127"/>
      <c r="AC20" s="128"/>
      <c r="AD20" s="135" t="s">
        <v>20</v>
      </c>
    </row>
    <row r="21" spans="1:31" s="11" customFormat="1" ht="32.1" customHeight="1" thickBot="1" x14ac:dyDescent="0.25">
      <c r="A21" s="138" t="s">
        <v>21</v>
      </c>
      <c r="B21" s="109" t="s">
        <v>22</v>
      </c>
      <c r="C21" s="139" t="s">
        <v>23</v>
      </c>
      <c r="D21" s="119" t="s">
        <v>24</v>
      </c>
      <c r="E21" s="120"/>
      <c r="F21" s="121"/>
      <c r="G21" s="143" t="s">
        <v>53</v>
      </c>
      <c r="H21" s="109" t="s">
        <v>25</v>
      </c>
      <c r="I21" s="109" t="s">
        <v>26</v>
      </c>
      <c r="J21" s="109" t="s">
        <v>27</v>
      </c>
      <c r="K21" s="109"/>
      <c r="L21" s="109"/>
      <c r="M21" s="109" t="s">
        <v>28</v>
      </c>
      <c r="N21" s="109"/>
      <c r="O21" s="109"/>
      <c r="P21" s="109" t="s">
        <v>29</v>
      </c>
      <c r="Q21" s="109"/>
      <c r="R21" s="109"/>
      <c r="S21" s="109"/>
      <c r="T21" s="109"/>
      <c r="U21" s="109"/>
      <c r="V21" s="109"/>
      <c r="W21" s="109"/>
      <c r="X21" s="141"/>
      <c r="Y21" s="129"/>
      <c r="Z21" s="130"/>
      <c r="AA21" s="130"/>
      <c r="AB21" s="130"/>
      <c r="AC21" s="131"/>
      <c r="AD21" s="136"/>
    </row>
    <row r="22" spans="1:31" s="11" customFormat="1" ht="38.25" customHeight="1" thickBot="1" x14ac:dyDescent="0.25">
      <c r="A22" s="138"/>
      <c r="B22" s="109"/>
      <c r="C22" s="139"/>
      <c r="D22" s="109" t="s">
        <v>30</v>
      </c>
      <c r="E22" s="122" t="s">
        <v>56</v>
      </c>
      <c r="F22" s="109" t="s">
        <v>31</v>
      </c>
      <c r="G22" s="144"/>
      <c r="H22" s="109"/>
      <c r="I22" s="109"/>
      <c r="J22" s="109"/>
      <c r="K22" s="109"/>
      <c r="L22" s="109"/>
      <c r="M22" s="109"/>
      <c r="N22" s="109"/>
      <c r="O22" s="109"/>
      <c r="P22" s="109" t="s">
        <v>32</v>
      </c>
      <c r="Q22" s="109"/>
      <c r="R22" s="109"/>
      <c r="S22" s="109"/>
      <c r="T22" s="109"/>
      <c r="U22" s="109"/>
      <c r="V22" s="109"/>
      <c r="W22" s="109"/>
      <c r="X22" s="141"/>
      <c r="Y22" s="132"/>
      <c r="Z22" s="133"/>
      <c r="AA22" s="133"/>
      <c r="AB22" s="133"/>
      <c r="AC22" s="134"/>
      <c r="AD22" s="136"/>
      <c r="AE22" s="60"/>
    </row>
    <row r="23" spans="1:31" s="11" customFormat="1" ht="103.5" customHeight="1" thickBot="1" x14ac:dyDescent="0.25">
      <c r="A23" s="138"/>
      <c r="B23" s="109"/>
      <c r="C23" s="139"/>
      <c r="D23" s="109"/>
      <c r="E23" s="123"/>
      <c r="F23" s="109"/>
      <c r="G23" s="145"/>
      <c r="H23" s="109"/>
      <c r="I23" s="109"/>
      <c r="J23" s="35" t="s">
        <v>33</v>
      </c>
      <c r="K23" s="35" t="s">
        <v>34</v>
      </c>
      <c r="L23" s="35" t="s">
        <v>35</v>
      </c>
      <c r="M23" s="35" t="s">
        <v>57</v>
      </c>
      <c r="N23" s="35" t="s">
        <v>58</v>
      </c>
      <c r="O23" s="35" t="s">
        <v>36</v>
      </c>
      <c r="P23" s="36" t="s">
        <v>1</v>
      </c>
      <c r="Q23" s="36" t="s">
        <v>37</v>
      </c>
      <c r="R23" s="36" t="s">
        <v>38</v>
      </c>
      <c r="S23" s="37" t="s">
        <v>39</v>
      </c>
      <c r="T23" s="36" t="s">
        <v>40</v>
      </c>
      <c r="U23" s="38" t="s">
        <v>0</v>
      </c>
      <c r="V23" s="36" t="s">
        <v>41</v>
      </c>
      <c r="W23" s="38" t="s">
        <v>42</v>
      </c>
      <c r="X23" s="142"/>
      <c r="Y23" s="74" t="s">
        <v>43</v>
      </c>
      <c r="Z23" s="74" t="s">
        <v>44</v>
      </c>
      <c r="AA23" s="74" t="s">
        <v>45</v>
      </c>
      <c r="AB23" s="74" t="s">
        <v>46</v>
      </c>
      <c r="AC23" s="74" t="s">
        <v>47</v>
      </c>
      <c r="AD23" s="137"/>
      <c r="AE23" s="60"/>
    </row>
    <row r="24" spans="1:31" s="12" customFormat="1" ht="270" customHeight="1" x14ac:dyDescent="0.2">
      <c r="A24" s="58" t="s">
        <v>184</v>
      </c>
      <c r="B24" s="47" t="s">
        <v>189</v>
      </c>
      <c r="C24" s="48" t="s">
        <v>48</v>
      </c>
      <c r="D24" s="47" t="s">
        <v>157</v>
      </c>
      <c r="E24" s="47" t="s">
        <v>158</v>
      </c>
      <c r="F24" s="47" t="s">
        <v>248</v>
      </c>
      <c r="G24" s="71" t="s">
        <v>156</v>
      </c>
      <c r="H24" s="47" t="s">
        <v>76</v>
      </c>
      <c r="I24" s="49">
        <v>8</v>
      </c>
      <c r="J24" s="47" t="s">
        <v>225</v>
      </c>
      <c r="K24" s="47" t="s">
        <v>77</v>
      </c>
      <c r="L24" s="47" t="s">
        <v>159</v>
      </c>
      <c r="M24" s="47">
        <v>2</v>
      </c>
      <c r="N24" s="47">
        <v>0</v>
      </c>
      <c r="O24" s="52">
        <v>2</v>
      </c>
      <c r="P24" s="53">
        <v>2</v>
      </c>
      <c r="Q24" s="52">
        <v>3</v>
      </c>
      <c r="R24" s="54">
        <f>P24*Q24</f>
        <v>6</v>
      </c>
      <c r="S24" s="54" t="s">
        <v>68</v>
      </c>
      <c r="T24" s="47">
        <v>10</v>
      </c>
      <c r="U24" s="54">
        <f>R24*T24</f>
        <v>60</v>
      </c>
      <c r="V24" s="54" t="s">
        <v>69</v>
      </c>
      <c r="W24" s="72" t="s">
        <v>52</v>
      </c>
      <c r="X24" s="52" t="s">
        <v>50</v>
      </c>
      <c r="Y24" s="51" t="s">
        <v>60</v>
      </c>
      <c r="Z24" s="51" t="s">
        <v>60</v>
      </c>
      <c r="AA24" s="51" t="s">
        <v>80</v>
      </c>
      <c r="AB24" s="55" t="s">
        <v>81</v>
      </c>
      <c r="AC24" s="55" t="s">
        <v>160</v>
      </c>
      <c r="AD24" s="56" t="s">
        <v>82</v>
      </c>
    </row>
    <row r="25" spans="1:31" s="12" customFormat="1" ht="270" customHeight="1" x14ac:dyDescent="0.2">
      <c r="A25" s="58" t="s">
        <v>184</v>
      </c>
      <c r="B25" s="47" t="s">
        <v>189</v>
      </c>
      <c r="C25" s="48" t="s">
        <v>48</v>
      </c>
      <c r="D25" s="47" t="s">
        <v>163</v>
      </c>
      <c r="E25" s="68" t="s">
        <v>202</v>
      </c>
      <c r="F25" s="68" t="s">
        <v>209</v>
      </c>
      <c r="G25" s="71" t="s">
        <v>156</v>
      </c>
      <c r="H25" s="68" t="s">
        <v>210</v>
      </c>
      <c r="I25" s="47">
        <v>8</v>
      </c>
      <c r="J25" s="47" t="s">
        <v>214</v>
      </c>
      <c r="K25" s="47" t="s">
        <v>212</v>
      </c>
      <c r="L25" s="47" t="s">
        <v>216</v>
      </c>
      <c r="M25" s="47">
        <v>2</v>
      </c>
      <c r="N25" s="47">
        <v>0</v>
      </c>
      <c r="O25" s="52">
        <f t="shared" ref="O25" si="0">SUM(M25:N25)</f>
        <v>2</v>
      </c>
      <c r="P25" s="53">
        <v>6</v>
      </c>
      <c r="Q25" s="52">
        <v>3</v>
      </c>
      <c r="R25" s="54">
        <f t="shared" ref="R25" si="1">P25*Q25</f>
        <v>18</v>
      </c>
      <c r="S25" s="54" t="str">
        <f t="shared" ref="S25" si="2">IF((R25&gt;23),"MuyAlto",IF(R25&gt;9,"Alto",IF(R25&gt;5,"Medio",IF(R25&lt;6,"Bajo"))))</f>
        <v>Alto</v>
      </c>
      <c r="T25" s="47">
        <v>25</v>
      </c>
      <c r="U25" s="54">
        <f t="shared" ref="U25" si="3">R25*T25</f>
        <v>450</v>
      </c>
      <c r="V25" s="54" t="str">
        <f t="shared" ref="V25" si="4">IF((U25&gt;599),"I",IF(U25&gt;149,"II",IF(U25&gt;39,"III",IF(U25&gt;0,"IV"))))</f>
        <v>II</v>
      </c>
      <c r="W25" s="72" t="s">
        <v>49</v>
      </c>
      <c r="X25" s="52" t="s">
        <v>50</v>
      </c>
      <c r="Y25" s="51" t="s">
        <v>60</v>
      </c>
      <c r="Z25" s="51" t="s">
        <v>60</v>
      </c>
      <c r="AA25" s="51" t="s">
        <v>217</v>
      </c>
      <c r="AB25" s="66" t="s">
        <v>218</v>
      </c>
      <c r="AC25" s="55" t="s">
        <v>219</v>
      </c>
      <c r="AD25" s="56" t="s">
        <v>99</v>
      </c>
    </row>
    <row r="26" spans="1:31" customFormat="1" ht="150" x14ac:dyDescent="0.2">
      <c r="A26" s="58" t="s">
        <v>184</v>
      </c>
      <c r="B26" s="47" t="s">
        <v>189</v>
      </c>
      <c r="C26" s="48" t="s">
        <v>48</v>
      </c>
      <c r="D26" s="47" t="s">
        <v>163</v>
      </c>
      <c r="E26" s="68" t="s">
        <v>202</v>
      </c>
      <c r="F26" s="68" t="s">
        <v>129</v>
      </c>
      <c r="G26" s="71" t="s">
        <v>156</v>
      </c>
      <c r="H26" s="68" t="s">
        <v>94</v>
      </c>
      <c r="I26" s="47">
        <v>8</v>
      </c>
      <c r="J26" s="47" t="s">
        <v>211</v>
      </c>
      <c r="K26" s="47" t="s">
        <v>162</v>
      </c>
      <c r="L26" s="47" t="s">
        <v>104</v>
      </c>
      <c r="M26" s="47">
        <v>2</v>
      </c>
      <c r="N26" s="47">
        <v>0</v>
      </c>
      <c r="O26" s="52">
        <f t="shared" ref="O26:O27" si="5">SUM(M26:N26)</f>
        <v>2</v>
      </c>
      <c r="P26" s="53">
        <v>2</v>
      </c>
      <c r="Q26" s="52">
        <v>3</v>
      </c>
      <c r="R26" s="54">
        <f t="shared" ref="R26:R29" si="6">P26*Q26</f>
        <v>6</v>
      </c>
      <c r="S26" s="54" t="str">
        <f>IF((R26&gt;23),"MuyAlto",IF(R26&gt;9,"Alto",IF(R26&gt;5,"Medio",IF(R26&lt;6,"Bajo"))))</f>
        <v>Medio</v>
      </c>
      <c r="T26" s="47">
        <v>10</v>
      </c>
      <c r="U26" s="54">
        <f t="shared" ref="U26:U29" si="7">R26*T26</f>
        <v>60</v>
      </c>
      <c r="V26" s="54" t="str">
        <f t="shared" ref="V26:V29" si="8">IF((U26&gt;599),"I",IF(U26&gt;149,"II",IF(U26&gt;39,"III",IF(U26&gt;0,"IV"))))</f>
        <v>III</v>
      </c>
      <c r="W26" s="72" t="s">
        <v>49</v>
      </c>
      <c r="X26" s="52" t="s">
        <v>50</v>
      </c>
      <c r="Y26" s="51" t="s">
        <v>60</v>
      </c>
      <c r="Z26" s="51" t="s">
        <v>60</v>
      </c>
      <c r="AA26" s="51" t="s">
        <v>164</v>
      </c>
      <c r="AB26" s="66" t="s">
        <v>98</v>
      </c>
      <c r="AC26" s="55" t="s">
        <v>96</v>
      </c>
      <c r="AD26" s="56" t="s">
        <v>99</v>
      </c>
    </row>
    <row r="27" spans="1:31" customFormat="1" ht="156.75" customHeight="1" x14ac:dyDescent="0.2">
      <c r="A27" s="58" t="s">
        <v>184</v>
      </c>
      <c r="B27" s="47" t="s">
        <v>189</v>
      </c>
      <c r="C27" s="48" t="s">
        <v>48</v>
      </c>
      <c r="D27" s="47" t="s">
        <v>163</v>
      </c>
      <c r="E27" s="68" t="s">
        <v>161</v>
      </c>
      <c r="F27" s="68" t="s">
        <v>232</v>
      </c>
      <c r="G27" s="71" t="s">
        <v>156</v>
      </c>
      <c r="H27" s="68" t="s">
        <v>120</v>
      </c>
      <c r="I27" s="47">
        <v>8</v>
      </c>
      <c r="J27" s="47" t="s">
        <v>121</v>
      </c>
      <c r="K27" s="47" t="s">
        <v>122</v>
      </c>
      <c r="L27" s="47" t="s">
        <v>123</v>
      </c>
      <c r="M27" s="47">
        <v>2</v>
      </c>
      <c r="N27" s="47">
        <v>0</v>
      </c>
      <c r="O27" s="52">
        <f t="shared" si="5"/>
        <v>2</v>
      </c>
      <c r="P27" s="53">
        <v>2</v>
      </c>
      <c r="Q27" s="52">
        <v>3</v>
      </c>
      <c r="R27" s="54">
        <f t="shared" si="6"/>
        <v>6</v>
      </c>
      <c r="S27" s="54" t="str">
        <f>IF((R27&gt;23),"MuyAlto",IF(R27&gt;9,"Alto",IF(R27&gt;5,"Medio",IF(R27&lt;6,"Bajo"))))</f>
        <v>Medio</v>
      </c>
      <c r="T27" s="47">
        <v>10</v>
      </c>
      <c r="U27" s="54">
        <f t="shared" si="7"/>
        <v>60</v>
      </c>
      <c r="V27" s="54" t="str">
        <f t="shared" si="8"/>
        <v>III</v>
      </c>
      <c r="W27" s="72" t="s">
        <v>49</v>
      </c>
      <c r="X27" s="52" t="s">
        <v>50</v>
      </c>
      <c r="Y27" s="51" t="s">
        <v>60</v>
      </c>
      <c r="Z27" s="51" t="s">
        <v>60</v>
      </c>
      <c r="AA27" s="66" t="s">
        <v>127</v>
      </c>
      <c r="AB27" s="66" t="s">
        <v>126</v>
      </c>
      <c r="AC27" s="55" t="s">
        <v>124</v>
      </c>
      <c r="AD27" s="56" t="s">
        <v>128</v>
      </c>
    </row>
    <row r="28" spans="1:31" customFormat="1" ht="409.6" customHeight="1" x14ac:dyDescent="0.2">
      <c r="A28" s="58" t="s">
        <v>184</v>
      </c>
      <c r="B28" s="47" t="s">
        <v>189</v>
      </c>
      <c r="C28" s="48" t="s">
        <v>48</v>
      </c>
      <c r="D28" s="47" t="s">
        <v>163</v>
      </c>
      <c r="E28" s="68" t="s">
        <v>161</v>
      </c>
      <c r="F28" s="68" t="s">
        <v>245</v>
      </c>
      <c r="G28" s="71" t="s">
        <v>156</v>
      </c>
      <c r="H28" s="68" t="s">
        <v>244</v>
      </c>
      <c r="I28" s="47">
        <v>8</v>
      </c>
      <c r="J28" s="47" t="s">
        <v>165</v>
      </c>
      <c r="K28" s="47" t="s">
        <v>166</v>
      </c>
      <c r="L28" s="47" t="s">
        <v>167</v>
      </c>
      <c r="M28" s="47">
        <v>2</v>
      </c>
      <c r="N28" s="47">
        <v>0</v>
      </c>
      <c r="O28" s="52">
        <f>SUM(M28:N28)</f>
        <v>2</v>
      </c>
      <c r="P28" s="53">
        <v>2</v>
      </c>
      <c r="Q28" s="52">
        <v>3</v>
      </c>
      <c r="R28" s="54">
        <f t="shared" si="6"/>
        <v>6</v>
      </c>
      <c r="S28" s="54" t="str">
        <f>IF((R28&gt;23),"MuyAlto",IF(R28&gt;9,"Alto",IF(R28&gt;5,"Medio",IF(R28&lt;6,"Bajo"))))</f>
        <v>Medio</v>
      </c>
      <c r="T28" s="47">
        <v>10</v>
      </c>
      <c r="U28" s="54">
        <f t="shared" si="7"/>
        <v>60</v>
      </c>
      <c r="V28" s="54" t="str">
        <f t="shared" si="8"/>
        <v>III</v>
      </c>
      <c r="W28" s="72" t="s">
        <v>49</v>
      </c>
      <c r="X28" s="52" t="s">
        <v>50</v>
      </c>
      <c r="Y28" s="51" t="s">
        <v>60</v>
      </c>
      <c r="Z28" s="51" t="s">
        <v>60</v>
      </c>
      <c r="AA28" s="51" t="s">
        <v>168</v>
      </c>
      <c r="AB28" s="66" t="s">
        <v>169</v>
      </c>
      <c r="AC28" s="55" t="s">
        <v>170</v>
      </c>
      <c r="AD28" s="56" t="s">
        <v>171</v>
      </c>
    </row>
    <row r="29" spans="1:31" customFormat="1" ht="243" customHeight="1" x14ac:dyDescent="0.2">
      <c r="A29" s="58" t="s">
        <v>184</v>
      </c>
      <c r="B29" s="47" t="s">
        <v>189</v>
      </c>
      <c r="C29" s="48" t="s">
        <v>48</v>
      </c>
      <c r="D29" s="47" t="s">
        <v>163</v>
      </c>
      <c r="E29" s="68" t="s">
        <v>161</v>
      </c>
      <c r="F29" s="68" t="s">
        <v>242</v>
      </c>
      <c r="G29" s="71" t="s">
        <v>156</v>
      </c>
      <c r="H29" s="68" t="s">
        <v>241</v>
      </c>
      <c r="I29" s="47">
        <v>8</v>
      </c>
      <c r="J29" s="47" t="s">
        <v>102</v>
      </c>
      <c r="K29" s="47" t="s">
        <v>101</v>
      </c>
      <c r="L29" s="47" t="s">
        <v>114</v>
      </c>
      <c r="M29" s="47">
        <v>2</v>
      </c>
      <c r="N29" s="47">
        <v>0</v>
      </c>
      <c r="O29" s="52">
        <f>SUM(M29:N29)</f>
        <v>2</v>
      </c>
      <c r="P29" s="53">
        <v>2</v>
      </c>
      <c r="Q29" s="52">
        <v>3</v>
      </c>
      <c r="R29" s="54">
        <f t="shared" si="6"/>
        <v>6</v>
      </c>
      <c r="S29" s="54" t="str">
        <f>IF((R29&gt;23),"MuyAlto",IF(R29&gt;9,"Alto",IF(R29&gt;5,"Medio",IF(R29&lt;6,"Bajo"))))</f>
        <v>Medio</v>
      </c>
      <c r="T29" s="47">
        <v>10</v>
      </c>
      <c r="U29" s="54">
        <f t="shared" si="7"/>
        <v>60</v>
      </c>
      <c r="V29" s="54" t="str">
        <f t="shared" si="8"/>
        <v>III</v>
      </c>
      <c r="W29" s="72" t="s">
        <v>49</v>
      </c>
      <c r="X29" s="52" t="s">
        <v>50</v>
      </c>
      <c r="Y29" s="51" t="s">
        <v>60</v>
      </c>
      <c r="Z29" s="51" t="s">
        <v>60</v>
      </c>
      <c r="AA29" s="51" t="s">
        <v>108</v>
      </c>
      <c r="AB29" s="66" t="s">
        <v>109</v>
      </c>
      <c r="AC29" s="55" t="s">
        <v>60</v>
      </c>
      <c r="AD29" s="56" t="s">
        <v>110</v>
      </c>
    </row>
    <row r="30" spans="1:31" customFormat="1" ht="92.2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44"/>
    </row>
    <row r="31" spans="1:31" s="13" customFormat="1" ht="14.25" x14ac:dyDescent="0.2">
      <c r="AD31" s="44"/>
    </row>
    <row r="32" spans="1:31" s="13" customFormat="1" ht="14.25" x14ac:dyDescent="0.2">
      <c r="AD32" s="44"/>
    </row>
    <row r="33" spans="30:30" s="13" customFormat="1" ht="14.25" x14ac:dyDescent="0.2">
      <c r="AD33" s="44"/>
    </row>
    <row r="34" spans="30:30" s="13" customFormat="1" ht="14.25" x14ac:dyDescent="0.2">
      <c r="AD34" s="44"/>
    </row>
    <row r="35" spans="30:30" s="13" customFormat="1" ht="14.25" x14ac:dyDescent="0.2">
      <c r="AD35" s="44"/>
    </row>
    <row r="36" spans="30:30" s="13" customFormat="1" ht="14.25" x14ac:dyDescent="0.2">
      <c r="AD36" s="44"/>
    </row>
    <row r="37" spans="30:30" s="13" customFormat="1" ht="14.25" x14ac:dyDescent="0.2">
      <c r="AD37" s="44"/>
    </row>
    <row r="38" spans="30:30" s="13" customFormat="1" ht="14.25" x14ac:dyDescent="0.2">
      <c r="AD38" s="44"/>
    </row>
    <row r="39" spans="30:30" s="13" customFormat="1" ht="14.25" x14ac:dyDescent="0.2">
      <c r="AD39" s="44"/>
    </row>
    <row r="40" spans="30:30" s="13" customFormat="1" ht="14.25" x14ac:dyDescent="0.2">
      <c r="AD40" s="44"/>
    </row>
    <row r="41" spans="30:30" s="13" customFormat="1" ht="14.25" x14ac:dyDescent="0.2">
      <c r="AD41" s="44"/>
    </row>
    <row r="42" spans="30:30" s="13" customFormat="1" ht="14.25" x14ac:dyDescent="0.2">
      <c r="AD42" s="44"/>
    </row>
    <row r="43" spans="30:30" s="13" customFormat="1" ht="14.25" x14ac:dyDescent="0.2">
      <c r="AD43" s="44"/>
    </row>
    <row r="44" spans="30:30" s="13" customFormat="1" ht="14.25" x14ac:dyDescent="0.2">
      <c r="AD44" s="44"/>
    </row>
    <row r="45" spans="30:30" s="13" customFormat="1" ht="14.25" x14ac:dyDescent="0.2">
      <c r="AD45" s="44"/>
    </row>
    <row r="46" spans="30:30" s="13" customFormat="1" ht="14.25" x14ac:dyDescent="0.2">
      <c r="AD46" s="44"/>
    </row>
    <row r="47" spans="30:30" s="13" customFormat="1" ht="14.25" x14ac:dyDescent="0.2">
      <c r="AD47" s="44"/>
    </row>
    <row r="48" spans="30:30" s="13" customFormat="1" ht="14.25" x14ac:dyDescent="0.2">
      <c r="AD48" s="44"/>
    </row>
    <row r="49" spans="1:30" s="13" customFormat="1" ht="14.25" x14ac:dyDescent="0.2">
      <c r="AD49" s="44"/>
    </row>
    <row r="50" spans="1:30" s="13" customFormat="1" ht="14.25" x14ac:dyDescent="0.2">
      <c r="AD50" s="44"/>
    </row>
    <row r="51" spans="1:30" s="13" customFormat="1" ht="14.25" x14ac:dyDescent="0.2">
      <c r="AD51" s="44"/>
    </row>
    <row r="52" spans="1:30" s="13" customFormat="1" ht="14.25" x14ac:dyDescent="0.2">
      <c r="AD52" s="44"/>
    </row>
    <row r="53" spans="1:30" s="13" customFormat="1" ht="14.25" x14ac:dyDescent="0.2">
      <c r="AD53" s="44"/>
    </row>
    <row r="54" spans="1:30" s="13" customFormat="1" ht="14.25" x14ac:dyDescent="0.2">
      <c r="AD54" s="44"/>
    </row>
    <row r="55" spans="1:30" s="13" customFormat="1" ht="14.25" x14ac:dyDescent="0.2">
      <c r="AD55" s="44"/>
    </row>
    <row r="56" spans="1:30" s="13" customFormat="1" ht="14.25" x14ac:dyDescent="0.2">
      <c r="AD56" s="44"/>
    </row>
    <row r="57" spans="1:30" s="13" customFormat="1" ht="14.25" x14ac:dyDescent="0.2">
      <c r="AD57" s="44"/>
    </row>
    <row r="58" spans="1:30" s="13" customFormat="1" ht="14.25" x14ac:dyDescent="0.2">
      <c r="AD58" s="44"/>
    </row>
    <row r="59" spans="1:30" s="13" customFormat="1" ht="14.25" x14ac:dyDescent="0.2">
      <c r="AD59" s="44"/>
    </row>
    <row r="60" spans="1:30" s="13" customFormat="1" ht="14.25" x14ac:dyDescent="0.2">
      <c r="AD60" s="44"/>
    </row>
    <row r="61" spans="1:30" s="13" customFormat="1" ht="14.25" x14ac:dyDescent="0.2">
      <c r="AD61" s="44"/>
    </row>
    <row r="62" spans="1:30" s="13" customFormat="1" ht="14.25" x14ac:dyDescent="0.2">
      <c r="AD62" s="44"/>
    </row>
    <row r="63" spans="1:30" s="13" customFormat="1" ht="14.25" x14ac:dyDescent="0.2">
      <c r="AD63" s="44"/>
    </row>
    <row r="64" spans="1:30" s="13" customFormat="1" ht="14.2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45"/>
    </row>
  </sheetData>
  <mergeCells count="35">
    <mergeCell ref="C8:D8"/>
    <mergeCell ref="H21:H23"/>
    <mergeCell ref="I21:I23"/>
    <mergeCell ref="A17:H18"/>
    <mergeCell ref="I17:X17"/>
    <mergeCell ref="P22:W22"/>
    <mergeCell ref="A20:H20"/>
    <mergeCell ref="I20:W20"/>
    <mergeCell ref="J21:L22"/>
    <mergeCell ref="M21:O22"/>
    <mergeCell ref="P21:W21"/>
    <mergeCell ref="Y17:AD17"/>
    <mergeCell ref="I18:X18"/>
    <mergeCell ref="Y18:AD18"/>
    <mergeCell ref="G7:T7"/>
    <mergeCell ref="S10:T10"/>
    <mergeCell ref="G15:M15"/>
    <mergeCell ref="U9:AA12"/>
    <mergeCell ref="U13:AA13"/>
    <mergeCell ref="A1:AD2"/>
    <mergeCell ref="A3:AD4"/>
    <mergeCell ref="V5:AA5"/>
    <mergeCell ref="C14:D14"/>
    <mergeCell ref="AD20:AD23"/>
    <mergeCell ref="A21:A23"/>
    <mergeCell ref="B21:B23"/>
    <mergeCell ref="C21:C23"/>
    <mergeCell ref="D21:F21"/>
    <mergeCell ref="G21:G23"/>
    <mergeCell ref="D22:D23"/>
    <mergeCell ref="E22:E23"/>
    <mergeCell ref="F22:F23"/>
    <mergeCell ref="X20:X23"/>
    <mergeCell ref="Y20:AC22"/>
    <mergeCell ref="Q5:T5"/>
  </mergeCells>
  <conditionalFormatting sqref="P24:W24">
    <cfRule type="cellIs" dxfId="96" priority="24" stopIfTrue="1" operator="greaterThan">
      <formula>#REF!</formula>
    </cfRule>
  </conditionalFormatting>
  <conditionalFormatting sqref="M24">
    <cfRule type="cellIs" dxfId="95" priority="23" stopIfTrue="1" operator="greaterThan">
      <formula>#REF!</formula>
    </cfRule>
  </conditionalFormatting>
  <conditionalFormatting sqref="O26:W26">
    <cfRule type="cellIs" dxfId="94" priority="19" stopIfTrue="1" operator="greaterThan">
      <formula>#REF!</formula>
    </cfRule>
  </conditionalFormatting>
  <conditionalFormatting sqref="L26:L27">
    <cfRule type="cellIs" dxfId="93" priority="18" stopIfTrue="1" operator="greaterThan">
      <formula>#REF!</formula>
    </cfRule>
  </conditionalFormatting>
  <conditionalFormatting sqref="M26">
    <cfRule type="cellIs" dxfId="92" priority="15" stopIfTrue="1" operator="greaterThan">
      <formula>#REF!</formula>
    </cfRule>
  </conditionalFormatting>
  <conditionalFormatting sqref="O28:W28">
    <cfRule type="cellIs" dxfId="91" priority="14" stopIfTrue="1" operator="greaterThan">
      <formula>#REF!</formula>
    </cfRule>
  </conditionalFormatting>
  <conditionalFormatting sqref="L28">
    <cfRule type="cellIs" dxfId="90" priority="13" stopIfTrue="1" operator="greaterThan">
      <formula>#REF!</formula>
    </cfRule>
  </conditionalFormatting>
  <conditionalFormatting sqref="M28">
    <cfRule type="cellIs" dxfId="89" priority="12" stopIfTrue="1" operator="greaterThan">
      <formula>#REF!</formula>
    </cfRule>
  </conditionalFormatting>
  <conditionalFormatting sqref="O27:W27">
    <cfRule type="cellIs" dxfId="88" priority="8" stopIfTrue="1" operator="greaterThan">
      <formula>#REF!</formula>
    </cfRule>
  </conditionalFormatting>
  <conditionalFormatting sqref="M27">
    <cfRule type="cellIs" dxfId="87" priority="7" stopIfTrue="1" operator="greaterThan">
      <formula>#REF!</formula>
    </cfRule>
  </conditionalFormatting>
  <conditionalFormatting sqref="O29:W29">
    <cfRule type="cellIs" dxfId="86" priority="6" stopIfTrue="1" operator="greaterThan">
      <formula>#REF!</formula>
    </cfRule>
  </conditionalFormatting>
  <conditionalFormatting sqref="L29">
    <cfRule type="cellIs" dxfId="85" priority="5" stopIfTrue="1" operator="greaterThan">
      <formula>#REF!</formula>
    </cfRule>
  </conditionalFormatting>
  <conditionalFormatting sqref="M29">
    <cfRule type="cellIs" dxfId="84" priority="4" stopIfTrue="1" operator="greaterThan">
      <formula>#REF!</formula>
    </cfRule>
  </conditionalFormatting>
  <conditionalFormatting sqref="O25:W25">
    <cfRule type="cellIs" dxfId="83" priority="3" stopIfTrue="1" operator="greaterThan">
      <formula>#REF!</formula>
    </cfRule>
  </conditionalFormatting>
  <conditionalFormatting sqref="L25">
    <cfRule type="cellIs" dxfId="82" priority="2" stopIfTrue="1" operator="greaterThan">
      <formula>#REF!</formula>
    </cfRule>
  </conditionalFormatting>
  <conditionalFormatting sqref="M25">
    <cfRule type="cellIs" dxfId="81" priority="1" stopIfTrue="1" operator="greaterThan">
      <formula>#REF!</formula>
    </cfRule>
  </conditionalFormatting>
  <dataValidations count="5">
    <dataValidation type="list" allowBlank="1" showInputMessage="1" showErrorMessage="1" sqref="C24:C29">
      <formula1>"Rutinaria, No rutinaria"</formula1>
    </dataValidation>
    <dataValidation type="list" allowBlank="1" showInputMessage="1" showErrorMessage="1" sqref="P24:P29">
      <formula1>"10, 6, 2, 1"</formula1>
    </dataValidation>
    <dataValidation type="list" allowBlank="1" showInputMessage="1" showErrorMessage="1" sqref="Q24:Q29">
      <formula1>"4, 3, 2, 1"</formula1>
    </dataValidation>
    <dataValidation type="list" allowBlank="1" showInputMessage="1" showErrorMessage="1" sqref="T24:T29">
      <formula1>"100,60,25,10"</formula1>
    </dataValidation>
    <dataValidation type="list" allowBlank="1" showInputMessage="1" showErrorMessage="1" sqref="W24:W29">
      <formula1>"ACEPTABLE,NO ACEPTABLE"</formula1>
    </dataValidation>
  </dataValidations>
  <pageMargins left="0.7" right="0.7" top="0.75" bottom="0.75" header="0.3" footer="0.3"/>
  <pageSetup paperSize="7" scale="26" fitToHeight="0" orientation="landscape" horizontalDpi="4294967292" vertic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65"/>
  <sheetViews>
    <sheetView showGridLines="0" topLeftCell="A28" zoomScale="70" zoomScaleNormal="70" workbookViewId="0">
      <selection activeCell="H29" sqref="H29"/>
    </sheetView>
  </sheetViews>
  <sheetFormatPr baseColWidth="10" defaultColWidth="11.42578125" defaultRowHeight="12.75" x14ac:dyDescent="0.2"/>
  <cols>
    <col min="1" max="1" width="15.5703125" style="9" customWidth="1"/>
    <col min="2" max="2" width="15" style="9" customWidth="1"/>
    <col min="3" max="3" width="7.28515625" style="9" customWidth="1"/>
    <col min="4" max="5" width="28.140625" style="9" customWidth="1"/>
    <col min="6" max="7" width="21" style="9" customWidth="1"/>
    <col min="8" max="8" width="24.42578125" style="9" customWidth="1"/>
    <col min="9" max="9" width="11.42578125" style="9"/>
    <col min="10" max="10" width="13.42578125" style="9" customWidth="1"/>
    <col min="11" max="11" width="15.5703125" style="9" customWidth="1"/>
    <col min="12" max="12" width="13.85546875" style="9" customWidth="1"/>
    <col min="13" max="18" width="5.7109375" style="9" customWidth="1"/>
    <col min="19" max="19" width="10.7109375" style="9" customWidth="1"/>
    <col min="20" max="23" width="7.140625" style="9" customWidth="1"/>
    <col min="24" max="24" width="14.7109375" style="9" customWidth="1"/>
    <col min="25" max="25" width="16.42578125" style="9" customWidth="1"/>
    <col min="26" max="26" width="17.85546875" style="9" customWidth="1"/>
    <col min="27" max="27" width="34.42578125" style="9" bestFit="1" customWidth="1"/>
    <col min="28" max="28" width="35.42578125" style="9" customWidth="1"/>
    <col min="29" max="29" width="26.42578125" style="9" customWidth="1"/>
    <col min="30" max="30" width="29.7109375" style="45" customWidth="1"/>
    <col min="31" max="16384" width="11.42578125" style="9"/>
  </cols>
  <sheetData>
    <row r="1" spans="1:30" s="6" customFormat="1" ht="17.25" customHeight="1" x14ac:dyDescent="0.2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s="6" customFormat="1" ht="29.1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s="6" customFormat="1" ht="18.95" customHeight="1" x14ac:dyDescent="0.2">
      <c r="A3" s="153" t="s">
        <v>195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s="6" customFormat="1" ht="47.1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 s="18" customFormat="1" ht="36" customHeight="1" x14ac:dyDescent="0.2">
      <c r="A5" s="14" t="s">
        <v>4</v>
      </c>
      <c r="B5" s="14"/>
      <c r="C5" s="15"/>
      <c r="D5" s="15"/>
      <c r="E5" s="15"/>
      <c r="F5" s="15"/>
      <c r="G5" s="15" t="s">
        <v>62</v>
      </c>
      <c r="H5" s="15"/>
      <c r="I5" s="15"/>
      <c r="J5" s="15"/>
      <c r="K5" s="16"/>
      <c r="L5" s="16"/>
      <c r="M5" s="16"/>
      <c r="N5" s="15"/>
      <c r="O5" s="15"/>
      <c r="P5" s="15"/>
      <c r="Q5" s="152" t="s">
        <v>5</v>
      </c>
      <c r="R5" s="152"/>
      <c r="S5" s="152"/>
      <c r="T5" s="152"/>
      <c r="U5" s="17"/>
      <c r="V5" s="152"/>
      <c r="W5" s="152"/>
      <c r="X5" s="152"/>
      <c r="Y5" s="152"/>
      <c r="Z5" s="152"/>
      <c r="AA5" s="152"/>
      <c r="AD5" s="40"/>
    </row>
    <row r="6" spans="1:30" s="18" customFormat="1" ht="36" customHeight="1" x14ac:dyDescent="0.2">
      <c r="A6" s="14" t="s">
        <v>59</v>
      </c>
      <c r="B6" s="14"/>
      <c r="C6" s="15"/>
      <c r="D6" s="15"/>
      <c r="E6" s="15"/>
      <c r="F6" s="15"/>
      <c r="G6" s="15" t="s">
        <v>179</v>
      </c>
      <c r="H6" s="15"/>
      <c r="I6" s="15"/>
      <c r="J6" s="15"/>
      <c r="K6" s="16"/>
      <c r="L6" s="16"/>
      <c r="M6" s="16"/>
      <c r="N6" s="15"/>
      <c r="O6" s="15"/>
      <c r="P6" s="15"/>
      <c r="Q6" s="87"/>
      <c r="R6" s="87"/>
      <c r="S6" s="87"/>
      <c r="T6" s="87"/>
      <c r="U6" s="17"/>
      <c r="V6" s="75"/>
      <c r="W6" s="75"/>
      <c r="X6" s="75"/>
      <c r="Y6" s="75"/>
      <c r="Z6" s="75"/>
      <c r="AA6" s="75"/>
      <c r="AD6" s="40"/>
    </row>
    <row r="7" spans="1:30" s="18" customFormat="1" ht="81" customHeight="1" x14ac:dyDescent="0.2">
      <c r="A7" s="14" t="s">
        <v>6</v>
      </c>
      <c r="C7" s="19"/>
      <c r="D7" s="20"/>
      <c r="E7" s="20"/>
      <c r="F7" s="20"/>
      <c r="G7" s="156" t="s">
        <v>180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7"/>
      <c r="V7" s="75"/>
      <c r="W7" s="75"/>
      <c r="X7" s="75"/>
      <c r="Y7" s="75"/>
      <c r="Z7" s="75"/>
      <c r="AA7" s="75"/>
      <c r="AD7" s="40"/>
    </row>
    <row r="8" spans="1:30" s="18" customFormat="1" ht="29.1" customHeight="1" x14ac:dyDescent="0.2">
      <c r="A8" s="14" t="s">
        <v>7</v>
      </c>
      <c r="C8" s="154"/>
      <c r="D8" s="154"/>
      <c r="E8" s="76"/>
      <c r="F8" s="88"/>
      <c r="G8" s="21">
        <v>7320</v>
      </c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7"/>
      <c r="V8" s="75"/>
      <c r="W8" s="75"/>
      <c r="X8" s="75"/>
      <c r="Y8" s="75"/>
      <c r="Z8" s="75"/>
      <c r="AA8" s="75"/>
      <c r="AD8" s="40"/>
    </row>
    <row r="9" spans="1:30" s="18" customFormat="1" ht="20.100000000000001" customHeight="1" x14ac:dyDescent="0.2">
      <c r="A9" s="23" t="s">
        <v>8</v>
      </c>
      <c r="B9" s="23"/>
      <c r="C9" s="24"/>
      <c r="D9" s="24"/>
      <c r="E9" s="24"/>
      <c r="F9" s="24"/>
      <c r="G9" s="18" t="s">
        <v>198</v>
      </c>
      <c r="H9" s="16"/>
      <c r="I9" s="15"/>
      <c r="J9" s="16"/>
      <c r="K9" s="16"/>
      <c r="L9" s="16"/>
      <c r="M9" s="16"/>
      <c r="N9" s="15"/>
      <c r="O9" s="15"/>
      <c r="P9" s="15"/>
      <c r="Q9" s="14"/>
      <c r="S9" s="19"/>
      <c r="T9" s="20"/>
      <c r="U9" s="155"/>
      <c r="V9" s="155"/>
      <c r="W9" s="155"/>
      <c r="X9" s="155"/>
      <c r="Y9" s="155"/>
      <c r="Z9" s="155"/>
      <c r="AA9" s="155"/>
      <c r="AD9" s="40"/>
    </row>
    <row r="10" spans="1:30" s="18" customFormat="1" ht="20.100000000000001" customHeight="1" x14ac:dyDescent="0.2">
      <c r="A10" s="14" t="s">
        <v>9</v>
      </c>
      <c r="B10" s="14"/>
      <c r="C10" s="15"/>
      <c r="D10" s="15"/>
      <c r="E10" s="15"/>
      <c r="F10" s="15"/>
      <c r="G10" s="15" t="s">
        <v>63</v>
      </c>
      <c r="H10" s="15"/>
      <c r="I10" s="15"/>
      <c r="J10" s="15"/>
      <c r="K10" s="16"/>
      <c r="L10" s="16"/>
      <c r="M10" s="16"/>
      <c r="N10" s="15"/>
      <c r="O10" s="15"/>
      <c r="Q10" s="14"/>
      <c r="S10" s="154"/>
      <c r="T10" s="154"/>
      <c r="U10" s="155"/>
      <c r="V10" s="155"/>
      <c r="W10" s="155"/>
      <c r="X10" s="155"/>
      <c r="Y10" s="155"/>
      <c r="Z10" s="155"/>
      <c r="AA10" s="155"/>
      <c r="AD10" s="40"/>
    </row>
    <row r="11" spans="1:30" s="18" customFormat="1" ht="20.100000000000001" customHeight="1" x14ac:dyDescent="0.2">
      <c r="A11" s="14" t="s">
        <v>10</v>
      </c>
      <c r="B11" s="14"/>
      <c r="C11" s="15"/>
      <c r="D11" s="15"/>
      <c r="E11" s="15"/>
      <c r="F11" s="15"/>
      <c r="G11" s="15" t="s">
        <v>197</v>
      </c>
      <c r="H11" s="15"/>
      <c r="I11" s="15"/>
      <c r="J11" s="15"/>
      <c r="K11" s="16"/>
      <c r="L11" s="16"/>
      <c r="M11" s="16"/>
      <c r="N11" s="15"/>
      <c r="O11" s="15"/>
      <c r="Q11" s="14"/>
      <c r="S11" s="88"/>
      <c r="T11" s="88"/>
      <c r="U11" s="155"/>
      <c r="V11" s="155"/>
      <c r="W11" s="155"/>
      <c r="X11" s="155"/>
      <c r="Y11" s="155"/>
      <c r="Z11" s="155"/>
      <c r="AA11" s="155"/>
      <c r="AD11" s="40"/>
    </row>
    <row r="12" spans="1:30" s="30" customFormat="1" ht="20.100000000000001" customHeight="1" x14ac:dyDescent="0.25">
      <c r="A12" s="25" t="s">
        <v>11</v>
      </c>
      <c r="B12" s="25"/>
      <c r="C12" s="26"/>
      <c r="D12" s="27"/>
      <c r="E12" s="27"/>
      <c r="F12" s="27"/>
      <c r="G12" s="26" t="s">
        <v>181</v>
      </c>
      <c r="H12" s="26"/>
      <c r="I12" s="28"/>
      <c r="J12" s="28"/>
      <c r="K12" s="16"/>
      <c r="L12" s="16"/>
      <c r="M12" s="16"/>
      <c r="N12" s="28"/>
      <c r="O12" s="28"/>
      <c r="P12" s="28"/>
      <c r="Q12" s="28"/>
      <c r="R12" s="28"/>
      <c r="S12" s="29"/>
      <c r="T12" s="20"/>
      <c r="U12" s="155"/>
      <c r="V12" s="155"/>
      <c r="W12" s="155"/>
      <c r="X12" s="155"/>
      <c r="Y12" s="155"/>
      <c r="Z12" s="155"/>
      <c r="AA12" s="155"/>
      <c r="AD12" s="41"/>
    </row>
    <row r="13" spans="1:30" s="30" customFormat="1" ht="20.100000000000001" customHeight="1" x14ac:dyDescent="0.25">
      <c r="A13" s="25" t="s">
        <v>12</v>
      </c>
      <c r="B13" s="25"/>
      <c r="C13" s="28"/>
      <c r="D13" s="28"/>
      <c r="E13" s="28"/>
      <c r="F13" s="28"/>
      <c r="G13" s="86" t="s">
        <v>64</v>
      </c>
      <c r="H13" s="86"/>
      <c r="I13" s="27"/>
      <c r="J13" s="27"/>
      <c r="K13" s="16"/>
      <c r="L13" s="16"/>
      <c r="M13" s="16"/>
      <c r="N13" s="27"/>
      <c r="O13" s="27"/>
      <c r="P13" s="27"/>
      <c r="Q13" s="27"/>
      <c r="R13" s="27"/>
      <c r="S13" s="27"/>
      <c r="T13" s="31"/>
      <c r="U13" s="151"/>
      <c r="V13" s="151"/>
      <c r="W13" s="151"/>
      <c r="X13" s="151"/>
      <c r="Y13" s="151"/>
      <c r="Z13" s="151"/>
      <c r="AA13" s="151"/>
      <c r="AB13" s="28"/>
      <c r="AC13" s="28"/>
      <c r="AD13" s="42"/>
    </row>
    <row r="14" spans="1:30" s="30" customFormat="1" ht="20.100000000000001" customHeight="1" x14ac:dyDescent="0.25">
      <c r="A14" s="25" t="s">
        <v>13</v>
      </c>
      <c r="B14" s="25"/>
      <c r="C14" s="151"/>
      <c r="D14" s="151"/>
      <c r="E14" s="73"/>
      <c r="F14" s="86"/>
      <c r="G14" s="86" t="s">
        <v>14</v>
      </c>
      <c r="H14" s="86"/>
      <c r="I14" s="27"/>
      <c r="J14" s="27"/>
      <c r="K14" s="16"/>
      <c r="L14" s="16"/>
      <c r="M14" s="16"/>
      <c r="N14" s="27"/>
      <c r="O14" s="27"/>
      <c r="P14" s="32"/>
      <c r="Q14" s="27"/>
      <c r="R14" s="27"/>
      <c r="S14" s="27"/>
      <c r="T14" s="31"/>
      <c r="U14" s="27"/>
      <c r="V14" s="27"/>
      <c r="W14" s="27"/>
      <c r="X14" s="27"/>
      <c r="Y14" s="28"/>
      <c r="Z14" s="28"/>
      <c r="AA14" s="28"/>
      <c r="AB14" s="28"/>
      <c r="AC14" s="28"/>
      <c r="AD14" s="42"/>
    </row>
    <row r="15" spans="1:30" s="30" customFormat="1" ht="20.100000000000001" customHeight="1" x14ac:dyDescent="0.25">
      <c r="A15" s="27" t="s">
        <v>15</v>
      </c>
      <c r="B15" s="27"/>
      <c r="C15" s="27"/>
      <c r="D15" s="31"/>
      <c r="E15" s="31"/>
      <c r="F15" s="31"/>
      <c r="G15" s="151" t="s">
        <v>182</v>
      </c>
      <c r="H15" s="151"/>
      <c r="I15" s="151"/>
      <c r="J15" s="151"/>
      <c r="K15" s="151"/>
      <c r="L15" s="151"/>
      <c r="M15" s="151"/>
      <c r="N15" s="27"/>
      <c r="O15" s="27"/>
      <c r="P15" s="32"/>
      <c r="Q15" s="27"/>
      <c r="R15" s="27"/>
      <c r="S15" s="27"/>
      <c r="T15" s="31"/>
      <c r="U15" s="27"/>
      <c r="V15" s="27"/>
      <c r="W15" s="27"/>
      <c r="X15" s="27"/>
      <c r="Y15" s="28"/>
      <c r="Z15" s="28"/>
      <c r="AA15" s="28"/>
      <c r="AB15" s="28"/>
      <c r="AC15" s="28"/>
      <c r="AD15" s="42"/>
    </row>
    <row r="16" spans="1:30" s="30" customFormat="1" ht="20.100000000000001" customHeight="1" x14ac:dyDescent="0.25">
      <c r="A16" s="25"/>
      <c r="B16" s="25"/>
      <c r="C16" s="73"/>
      <c r="D16" s="73"/>
      <c r="E16" s="73"/>
      <c r="F16" s="28"/>
      <c r="G16" s="28"/>
      <c r="H16" s="27"/>
      <c r="I16" s="27"/>
      <c r="J16" s="16"/>
      <c r="K16" s="16"/>
      <c r="L16" s="16"/>
      <c r="M16" s="27"/>
      <c r="N16" s="27"/>
      <c r="O16" s="32"/>
      <c r="P16" s="27"/>
      <c r="Q16" s="27"/>
      <c r="R16" s="27"/>
      <c r="S16" s="31"/>
      <c r="T16" s="27"/>
      <c r="U16" s="27"/>
      <c r="V16" s="27"/>
      <c r="W16" s="27"/>
      <c r="X16" s="27"/>
      <c r="Y16" s="28"/>
      <c r="Z16" s="28"/>
      <c r="AA16" s="28"/>
      <c r="AB16" s="28"/>
      <c r="AC16" s="28"/>
      <c r="AD16" s="42"/>
    </row>
    <row r="17" spans="1:31" s="30" customFormat="1" ht="59.25" customHeight="1" x14ac:dyDescent="0.25">
      <c r="A17" s="113"/>
      <c r="B17" s="114"/>
      <c r="C17" s="114"/>
      <c r="D17" s="114"/>
      <c r="E17" s="114"/>
      <c r="F17" s="114"/>
      <c r="G17" s="114"/>
      <c r="H17" s="115"/>
      <c r="I17" s="110" t="s">
        <v>54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  <c r="Y17" s="106" t="s">
        <v>55</v>
      </c>
      <c r="Z17" s="107"/>
      <c r="AA17" s="107"/>
      <c r="AB17" s="107"/>
      <c r="AC17" s="107"/>
      <c r="AD17" s="108"/>
    </row>
    <row r="18" spans="1:31" s="30" customFormat="1" ht="59.25" customHeight="1" x14ac:dyDescent="0.25">
      <c r="A18" s="116"/>
      <c r="B18" s="117"/>
      <c r="C18" s="117"/>
      <c r="D18" s="117"/>
      <c r="E18" s="117"/>
      <c r="F18" s="117"/>
      <c r="G18" s="117"/>
      <c r="H18" s="118"/>
      <c r="I18" s="110" t="s">
        <v>61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/>
      <c r="Y18" s="106" t="s">
        <v>66</v>
      </c>
      <c r="Z18" s="107"/>
      <c r="AA18" s="107"/>
      <c r="AB18" s="107"/>
      <c r="AC18" s="107"/>
      <c r="AD18" s="108"/>
    </row>
    <row r="19" spans="1:31" s="1" customFormat="1" ht="20.100000000000001" customHeight="1" thickBot="1" x14ac:dyDescent="0.25">
      <c r="A19" s="7"/>
      <c r="B19" s="7"/>
      <c r="C19" s="5"/>
      <c r="D19" s="5"/>
      <c r="E19" s="5"/>
      <c r="F19" s="5"/>
      <c r="G19" s="5"/>
      <c r="H19" s="2"/>
      <c r="I19" s="4"/>
      <c r="P19" s="8"/>
      <c r="S19" s="3"/>
      <c r="T19" s="3"/>
      <c r="U19" s="3"/>
      <c r="V19" s="3"/>
      <c r="AD19" s="43"/>
    </row>
    <row r="20" spans="1:31" s="10" customFormat="1" ht="29.1" customHeight="1" thickBot="1" x14ac:dyDescent="0.25">
      <c r="A20" s="124" t="s">
        <v>16</v>
      </c>
      <c r="B20" s="124"/>
      <c r="C20" s="124"/>
      <c r="D20" s="124"/>
      <c r="E20" s="124"/>
      <c r="F20" s="124"/>
      <c r="G20" s="124"/>
      <c r="H20" s="124"/>
      <c r="I20" s="125" t="s">
        <v>17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40" t="s">
        <v>18</v>
      </c>
      <c r="Y20" s="126" t="s">
        <v>19</v>
      </c>
      <c r="Z20" s="127"/>
      <c r="AA20" s="127"/>
      <c r="AB20" s="127"/>
      <c r="AC20" s="128"/>
      <c r="AD20" s="135" t="s">
        <v>20</v>
      </c>
    </row>
    <row r="21" spans="1:31" s="11" customFormat="1" ht="32.1" customHeight="1" thickBot="1" x14ac:dyDescent="0.25">
      <c r="A21" s="138" t="s">
        <v>21</v>
      </c>
      <c r="B21" s="109" t="s">
        <v>22</v>
      </c>
      <c r="C21" s="139" t="s">
        <v>23</v>
      </c>
      <c r="D21" s="119" t="s">
        <v>24</v>
      </c>
      <c r="E21" s="120"/>
      <c r="F21" s="121"/>
      <c r="G21" s="143" t="s">
        <v>53</v>
      </c>
      <c r="H21" s="109" t="s">
        <v>25</v>
      </c>
      <c r="I21" s="109" t="s">
        <v>26</v>
      </c>
      <c r="J21" s="109" t="s">
        <v>27</v>
      </c>
      <c r="K21" s="109"/>
      <c r="L21" s="109"/>
      <c r="M21" s="109" t="s">
        <v>28</v>
      </c>
      <c r="N21" s="109"/>
      <c r="O21" s="109"/>
      <c r="P21" s="109" t="s">
        <v>29</v>
      </c>
      <c r="Q21" s="109"/>
      <c r="R21" s="109"/>
      <c r="S21" s="109"/>
      <c r="T21" s="109"/>
      <c r="U21" s="109"/>
      <c r="V21" s="109"/>
      <c r="W21" s="109"/>
      <c r="X21" s="141"/>
      <c r="Y21" s="129"/>
      <c r="Z21" s="130"/>
      <c r="AA21" s="130"/>
      <c r="AB21" s="130"/>
      <c r="AC21" s="131"/>
      <c r="AD21" s="136"/>
    </row>
    <row r="22" spans="1:31" s="11" customFormat="1" ht="38.25" customHeight="1" thickBot="1" x14ac:dyDescent="0.25">
      <c r="A22" s="138"/>
      <c r="B22" s="109"/>
      <c r="C22" s="139"/>
      <c r="D22" s="109" t="s">
        <v>30</v>
      </c>
      <c r="E22" s="122" t="s">
        <v>56</v>
      </c>
      <c r="F22" s="109" t="s">
        <v>31</v>
      </c>
      <c r="G22" s="144"/>
      <c r="H22" s="109"/>
      <c r="I22" s="109"/>
      <c r="J22" s="109"/>
      <c r="K22" s="109"/>
      <c r="L22" s="109"/>
      <c r="M22" s="109"/>
      <c r="N22" s="109"/>
      <c r="O22" s="109"/>
      <c r="P22" s="109" t="s">
        <v>32</v>
      </c>
      <c r="Q22" s="109"/>
      <c r="R22" s="109"/>
      <c r="S22" s="109"/>
      <c r="T22" s="109"/>
      <c r="U22" s="109"/>
      <c r="V22" s="109"/>
      <c r="W22" s="109"/>
      <c r="X22" s="141"/>
      <c r="Y22" s="132"/>
      <c r="Z22" s="133"/>
      <c r="AA22" s="133"/>
      <c r="AB22" s="133"/>
      <c r="AC22" s="134"/>
      <c r="AD22" s="136"/>
      <c r="AE22" s="60"/>
    </row>
    <row r="23" spans="1:31" s="11" customFormat="1" ht="103.5" customHeight="1" thickBot="1" x14ac:dyDescent="0.25">
      <c r="A23" s="138"/>
      <c r="B23" s="109"/>
      <c r="C23" s="139"/>
      <c r="D23" s="109"/>
      <c r="E23" s="123"/>
      <c r="F23" s="109"/>
      <c r="G23" s="145"/>
      <c r="H23" s="109"/>
      <c r="I23" s="109"/>
      <c r="J23" s="35" t="s">
        <v>33</v>
      </c>
      <c r="K23" s="35" t="s">
        <v>34</v>
      </c>
      <c r="L23" s="35" t="s">
        <v>35</v>
      </c>
      <c r="M23" s="35" t="s">
        <v>57</v>
      </c>
      <c r="N23" s="35" t="s">
        <v>58</v>
      </c>
      <c r="O23" s="35" t="s">
        <v>36</v>
      </c>
      <c r="P23" s="36" t="s">
        <v>1</v>
      </c>
      <c r="Q23" s="36" t="s">
        <v>37</v>
      </c>
      <c r="R23" s="36" t="s">
        <v>38</v>
      </c>
      <c r="S23" s="37" t="s">
        <v>39</v>
      </c>
      <c r="T23" s="36" t="s">
        <v>40</v>
      </c>
      <c r="U23" s="38" t="s">
        <v>0</v>
      </c>
      <c r="V23" s="36" t="s">
        <v>41</v>
      </c>
      <c r="W23" s="38" t="s">
        <v>42</v>
      </c>
      <c r="X23" s="142"/>
      <c r="Y23" s="74" t="s">
        <v>43</v>
      </c>
      <c r="Z23" s="74" t="s">
        <v>44</v>
      </c>
      <c r="AA23" s="74" t="s">
        <v>45</v>
      </c>
      <c r="AB23" s="74" t="s">
        <v>46</v>
      </c>
      <c r="AC23" s="74" t="s">
        <v>47</v>
      </c>
      <c r="AD23" s="137"/>
      <c r="AE23" s="60"/>
    </row>
    <row r="24" spans="1:31" s="12" customFormat="1" ht="270" customHeight="1" x14ac:dyDescent="0.2">
      <c r="A24" s="58" t="s">
        <v>190</v>
      </c>
      <c r="B24" s="67" t="s">
        <v>176</v>
      </c>
      <c r="C24" s="48" t="s">
        <v>48</v>
      </c>
      <c r="D24" s="47" t="s">
        <v>201</v>
      </c>
      <c r="E24" s="47" t="s">
        <v>178</v>
      </c>
      <c r="F24" s="47" t="s">
        <v>224</v>
      </c>
      <c r="G24" s="69" t="s">
        <v>175</v>
      </c>
      <c r="H24" s="47" t="s">
        <v>76</v>
      </c>
      <c r="I24" s="49">
        <v>8</v>
      </c>
      <c r="J24" s="47" t="s">
        <v>225</v>
      </c>
      <c r="K24" s="47" t="s">
        <v>77</v>
      </c>
      <c r="L24" s="47" t="s">
        <v>78</v>
      </c>
      <c r="M24" s="47">
        <v>2</v>
      </c>
      <c r="N24" s="47">
        <v>0</v>
      </c>
      <c r="O24" s="52">
        <v>2</v>
      </c>
      <c r="P24" s="53">
        <v>2</v>
      </c>
      <c r="Q24" s="52">
        <v>2</v>
      </c>
      <c r="R24" s="54">
        <f>P24*Q24</f>
        <v>4</v>
      </c>
      <c r="S24" s="54" t="s">
        <v>68</v>
      </c>
      <c r="T24" s="47">
        <v>10</v>
      </c>
      <c r="U24" s="54">
        <f>R24*T24</f>
        <v>40</v>
      </c>
      <c r="V24" s="54" t="s">
        <v>69</v>
      </c>
      <c r="W24" s="72" t="s">
        <v>52</v>
      </c>
      <c r="X24" s="52" t="s">
        <v>50</v>
      </c>
      <c r="Y24" s="51" t="s">
        <v>60</v>
      </c>
      <c r="Z24" s="51" t="s">
        <v>60</v>
      </c>
      <c r="AA24" s="51" t="s">
        <v>80</v>
      </c>
      <c r="AB24" s="55" t="s">
        <v>81</v>
      </c>
      <c r="AC24" s="55" t="s">
        <v>60</v>
      </c>
      <c r="AD24" s="56" t="s">
        <v>82</v>
      </c>
    </row>
    <row r="25" spans="1:31" s="12" customFormat="1" ht="270" customHeight="1" x14ac:dyDescent="0.2">
      <c r="A25" s="58" t="s">
        <v>190</v>
      </c>
      <c r="B25" s="67" t="s">
        <v>176</v>
      </c>
      <c r="C25" s="48" t="s">
        <v>48</v>
      </c>
      <c r="D25" s="47" t="s">
        <v>201</v>
      </c>
      <c r="E25" s="68" t="s">
        <v>178</v>
      </c>
      <c r="F25" s="68" t="s">
        <v>209</v>
      </c>
      <c r="G25" s="69" t="s">
        <v>175</v>
      </c>
      <c r="H25" s="68" t="s">
        <v>210</v>
      </c>
      <c r="I25" s="47">
        <v>8</v>
      </c>
      <c r="J25" s="47" t="s">
        <v>214</v>
      </c>
      <c r="K25" s="47" t="s">
        <v>212</v>
      </c>
      <c r="L25" s="47" t="s">
        <v>216</v>
      </c>
      <c r="M25" s="47">
        <v>2</v>
      </c>
      <c r="N25" s="47">
        <v>0</v>
      </c>
      <c r="O25" s="52">
        <f t="shared" ref="O25" si="0">SUM(M25:N25)</f>
        <v>2</v>
      </c>
      <c r="P25" s="53">
        <v>6</v>
      </c>
      <c r="Q25" s="52">
        <v>3</v>
      </c>
      <c r="R25" s="54">
        <f t="shared" ref="R25" si="1">P25*Q25</f>
        <v>18</v>
      </c>
      <c r="S25" s="54" t="str">
        <f t="shared" ref="S25" si="2">IF((R25&gt;23),"MuyAlto",IF(R25&gt;9,"Alto",IF(R25&gt;5,"Medio",IF(R25&lt;6,"Bajo"))))</f>
        <v>Alto</v>
      </c>
      <c r="T25" s="47">
        <v>25</v>
      </c>
      <c r="U25" s="54">
        <f t="shared" ref="U25" si="3">R25*T25</f>
        <v>450</v>
      </c>
      <c r="V25" s="54" t="str">
        <f t="shared" ref="V25" si="4">IF((U25&gt;599),"I",IF(U25&gt;149,"II",IF(U25&gt;39,"III",IF(U25&gt;0,"IV"))))</f>
        <v>II</v>
      </c>
      <c r="W25" s="72" t="s">
        <v>49</v>
      </c>
      <c r="X25" s="52" t="s">
        <v>50</v>
      </c>
      <c r="Y25" s="51" t="s">
        <v>60</v>
      </c>
      <c r="Z25" s="51" t="s">
        <v>60</v>
      </c>
      <c r="AA25" s="51" t="s">
        <v>220</v>
      </c>
      <c r="AB25" s="66" t="s">
        <v>221</v>
      </c>
      <c r="AC25" s="55" t="s">
        <v>222</v>
      </c>
      <c r="AD25" s="56" t="s">
        <v>99</v>
      </c>
    </row>
    <row r="26" spans="1:31" customFormat="1" ht="240" x14ac:dyDescent="0.2">
      <c r="A26" s="58" t="s">
        <v>190</v>
      </c>
      <c r="B26" s="67" t="s">
        <v>176</v>
      </c>
      <c r="C26" s="48" t="s">
        <v>48</v>
      </c>
      <c r="D26" s="47" t="s">
        <v>201</v>
      </c>
      <c r="E26" s="68" t="s">
        <v>178</v>
      </c>
      <c r="F26" s="68" t="s">
        <v>129</v>
      </c>
      <c r="G26" s="69" t="s">
        <v>175</v>
      </c>
      <c r="H26" s="68" t="s">
        <v>94</v>
      </c>
      <c r="I26" s="47">
        <v>8</v>
      </c>
      <c r="J26" s="47" t="s">
        <v>211</v>
      </c>
      <c r="K26" s="47" t="s">
        <v>103</v>
      </c>
      <c r="L26" s="47" t="s">
        <v>104</v>
      </c>
      <c r="M26" s="47">
        <v>2</v>
      </c>
      <c r="N26" s="47">
        <v>0</v>
      </c>
      <c r="O26" s="52">
        <f t="shared" ref="O26:O27" si="5">SUM(M26:N26)</f>
        <v>2</v>
      </c>
      <c r="P26" s="53">
        <v>2</v>
      </c>
      <c r="Q26" s="52">
        <v>3</v>
      </c>
      <c r="R26" s="54">
        <f t="shared" ref="R26:R30" si="6">P26*Q26</f>
        <v>6</v>
      </c>
      <c r="S26" s="54" t="str">
        <f t="shared" ref="S26:S30" si="7">IF((R26&gt;23),"MuyAlto",IF(R26&gt;9,"Alto",IF(R26&gt;5,"Medio",IF(R26&lt;6,"Bajo"))))</f>
        <v>Medio</v>
      </c>
      <c r="T26" s="47">
        <v>10</v>
      </c>
      <c r="U26" s="54">
        <f t="shared" ref="U26:U30" si="8">R26*T26</f>
        <v>60</v>
      </c>
      <c r="V26" s="54" t="str">
        <f t="shared" ref="V26:V30" si="9">IF((U26&gt;599),"I",IF(U26&gt;149,"II",IF(U26&gt;39,"III",IF(U26&gt;0,"IV"))))</f>
        <v>III</v>
      </c>
      <c r="W26" s="72" t="s">
        <v>49</v>
      </c>
      <c r="X26" s="52" t="s">
        <v>50</v>
      </c>
      <c r="Y26" s="51" t="s">
        <v>60</v>
      </c>
      <c r="Z26" s="51" t="s">
        <v>60</v>
      </c>
      <c r="AA26" s="51" t="s">
        <v>97</v>
      </c>
      <c r="AB26" s="66" t="s">
        <v>98</v>
      </c>
      <c r="AC26" s="55" t="s">
        <v>96</v>
      </c>
      <c r="AD26" s="56" t="s">
        <v>99</v>
      </c>
    </row>
    <row r="27" spans="1:31" customFormat="1" ht="156.75" customHeight="1" x14ac:dyDescent="0.2">
      <c r="A27" s="58" t="s">
        <v>190</v>
      </c>
      <c r="B27" s="67" t="s">
        <v>176</v>
      </c>
      <c r="C27" s="48" t="s">
        <v>48</v>
      </c>
      <c r="D27" s="47" t="s">
        <v>201</v>
      </c>
      <c r="E27" s="68" t="s">
        <v>178</v>
      </c>
      <c r="F27" s="68" t="s">
        <v>229</v>
      </c>
      <c r="G27" s="69" t="s">
        <v>175</v>
      </c>
      <c r="H27" s="68" t="s">
        <v>230</v>
      </c>
      <c r="I27" s="47">
        <v>8</v>
      </c>
      <c r="J27" s="47" t="s">
        <v>121</v>
      </c>
      <c r="K27" s="47" t="s">
        <v>122</v>
      </c>
      <c r="L27" s="47" t="s">
        <v>123</v>
      </c>
      <c r="M27" s="47">
        <v>2</v>
      </c>
      <c r="N27" s="47">
        <v>0</v>
      </c>
      <c r="O27" s="52">
        <f t="shared" si="5"/>
        <v>2</v>
      </c>
      <c r="P27" s="53">
        <v>2</v>
      </c>
      <c r="Q27" s="52">
        <v>3</v>
      </c>
      <c r="R27" s="54">
        <f t="shared" si="6"/>
        <v>6</v>
      </c>
      <c r="S27" s="54" t="str">
        <f t="shared" si="7"/>
        <v>Medio</v>
      </c>
      <c r="T27" s="47">
        <v>10</v>
      </c>
      <c r="U27" s="54">
        <f t="shared" si="8"/>
        <v>60</v>
      </c>
      <c r="V27" s="54" t="str">
        <f t="shared" si="9"/>
        <v>III</v>
      </c>
      <c r="W27" s="72" t="s">
        <v>49</v>
      </c>
      <c r="X27" s="52" t="s">
        <v>50</v>
      </c>
      <c r="Y27" s="51" t="s">
        <v>60</v>
      </c>
      <c r="Z27" s="51" t="s">
        <v>60</v>
      </c>
      <c r="AA27" s="66" t="s">
        <v>127</v>
      </c>
      <c r="AB27" s="66" t="s">
        <v>126</v>
      </c>
      <c r="AC27" s="55" t="s">
        <v>124</v>
      </c>
      <c r="AD27" s="56" t="s">
        <v>128</v>
      </c>
    </row>
    <row r="28" spans="1:31" customFormat="1" ht="240" x14ac:dyDescent="0.2">
      <c r="A28" s="58" t="s">
        <v>190</v>
      </c>
      <c r="B28" s="67" t="s">
        <v>187</v>
      </c>
      <c r="C28" s="48" t="s">
        <v>48</v>
      </c>
      <c r="D28" s="47" t="s">
        <v>177</v>
      </c>
      <c r="E28" s="68" t="s">
        <v>178</v>
      </c>
      <c r="F28" s="68" t="s">
        <v>233</v>
      </c>
      <c r="G28" s="69" t="s">
        <v>175</v>
      </c>
      <c r="H28" s="68" t="s">
        <v>111</v>
      </c>
      <c r="I28" s="47">
        <v>8</v>
      </c>
      <c r="J28" s="47" t="s">
        <v>115</v>
      </c>
      <c r="K28" s="47" t="s">
        <v>112</v>
      </c>
      <c r="L28" s="47" t="s">
        <v>113</v>
      </c>
      <c r="M28" s="47">
        <v>2</v>
      </c>
      <c r="N28" s="47">
        <v>0</v>
      </c>
      <c r="O28" s="52">
        <f t="shared" ref="O28" si="10">SUM(M28:N28)</f>
        <v>2</v>
      </c>
      <c r="P28" s="53">
        <v>2</v>
      </c>
      <c r="Q28" s="52">
        <v>3</v>
      </c>
      <c r="R28" s="54">
        <f t="shared" si="6"/>
        <v>6</v>
      </c>
      <c r="S28" s="54" t="str">
        <f t="shared" si="7"/>
        <v>Medio</v>
      </c>
      <c r="T28" s="47">
        <v>10</v>
      </c>
      <c r="U28" s="54">
        <f t="shared" si="8"/>
        <v>60</v>
      </c>
      <c r="V28" s="54" t="str">
        <f t="shared" si="9"/>
        <v>III</v>
      </c>
      <c r="W28" s="72" t="s">
        <v>49</v>
      </c>
      <c r="X28" s="52" t="s">
        <v>50</v>
      </c>
      <c r="Y28" s="51" t="s">
        <v>60</v>
      </c>
      <c r="Z28" s="51" t="s">
        <v>60</v>
      </c>
      <c r="AA28" s="51" t="s">
        <v>116</v>
      </c>
      <c r="AB28" s="66" t="s">
        <v>117</v>
      </c>
      <c r="AC28" s="55" t="s">
        <v>118</v>
      </c>
      <c r="AD28" s="56" t="s">
        <v>125</v>
      </c>
    </row>
    <row r="29" spans="1:31" customFormat="1" ht="173.25" customHeight="1" x14ac:dyDescent="0.2">
      <c r="A29" s="58" t="s">
        <v>190</v>
      </c>
      <c r="B29" s="67" t="s">
        <v>176</v>
      </c>
      <c r="C29" s="48" t="s">
        <v>48</v>
      </c>
      <c r="D29" s="46" t="s">
        <v>201</v>
      </c>
      <c r="E29" s="46" t="s">
        <v>178</v>
      </c>
      <c r="F29" s="68" t="s">
        <v>247</v>
      </c>
      <c r="G29" s="69" t="s">
        <v>175</v>
      </c>
      <c r="H29" s="68" t="s">
        <v>246</v>
      </c>
      <c r="I29" s="47">
        <v>8</v>
      </c>
      <c r="J29" s="47" t="s">
        <v>150</v>
      </c>
      <c r="K29" s="47" t="s">
        <v>152</v>
      </c>
      <c r="L29" s="47" t="s">
        <v>153</v>
      </c>
      <c r="M29" s="47">
        <v>2</v>
      </c>
      <c r="N29" s="47">
        <v>0</v>
      </c>
      <c r="O29" s="52">
        <f>SUM(M29:N29)</f>
        <v>2</v>
      </c>
      <c r="P29" s="53">
        <v>2</v>
      </c>
      <c r="Q29" s="52">
        <v>2</v>
      </c>
      <c r="R29" s="54">
        <f t="shared" si="6"/>
        <v>4</v>
      </c>
      <c r="S29" s="54" t="str">
        <f t="shared" si="7"/>
        <v>Bajo</v>
      </c>
      <c r="T29" s="47">
        <v>10</v>
      </c>
      <c r="U29" s="54">
        <f t="shared" si="8"/>
        <v>40</v>
      </c>
      <c r="V29" s="54" t="str">
        <f t="shared" si="9"/>
        <v>III</v>
      </c>
      <c r="W29" s="72" t="s">
        <v>49</v>
      </c>
      <c r="X29" s="52" t="s">
        <v>50</v>
      </c>
      <c r="Y29" s="51" t="s">
        <v>60</v>
      </c>
      <c r="Z29" s="51" t="s">
        <v>60</v>
      </c>
      <c r="AA29" s="51" t="s">
        <v>151</v>
      </c>
      <c r="AB29" s="66" t="s">
        <v>154</v>
      </c>
      <c r="AC29" s="55" t="s">
        <v>155</v>
      </c>
      <c r="AD29" s="56" t="s">
        <v>110</v>
      </c>
    </row>
    <row r="30" spans="1:31" customFormat="1" ht="240" x14ac:dyDescent="0.2">
      <c r="A30" s="58" t="s">
        <v>190</v>
      </c>
      <c r="B30" s="67" t="s">
        <v>191</v>
      </c>
      <c r="C30" s="48" t="s">
        <v>48</v>
      </c>
      <c r="D30" s="47" t="s">
        <v>201</v>
      </c>
      <c r="E30" s="68" t="s">
        <v>178</v>
      </c>
      <c r="F30" s="68" t="s">
        <v>242</v>
      </c>
      <c r="G30" s="69" t="s">
        <v>175</v>
      </c>
      <c r="H30" s="68" t="s">
        <v>241</v>
      </c>
      <c r="I30" s="47">
        <v>8</v>
      </c>
      <c r="J30" s="47" t="s">
        <v>102</v>
      </c>
      <c r="K30" s="47" t="s">
        <v>101</v>
      </c>
      <c r="L30" s="47" t="s">
        <v>114</v>
      </c>
      <c r="M30" s="47">
        <v>2</v>
      </c>
      <c r="N30" s="47">
        <v>0</v>
      </c>
      <c r="O30" s="52">
        <f>SUM(M30:N30)</f>
        <v>2</v>
      </c>
      <c r="P30" s="53">
        <v>2</v>
      </c>
      <c r="Q30" s="52">
        <v>3</v>
      </c>
      <c r="R30" s="54">
        <f t="shared" si="6"/>
        <v>6</v>
      </c>
      <c r="S30" s="54" t="str">
        <f t="shared" si="7"/>
        <v>Medio</v>
      </c>
      <c r="T30" s="47">
        <v>10</v>
      </c>
      <c r="U30" s="54">
        <f t="shared" si="8"/>
        <v>60</v>
      </c>
      <c r="V30" s="54" t="str">
        <f t="shared" si="9"/>
        <v>III</v>
      </c>
      <c r="W30" s="72" t="s">
        <v>49</v>
      </c>
      <c r="X30" s="52" t="s">
        <v>50</v>
      </c>
      <c r="Y30" s="51" t="s">
        <v>60</v>
      </c>
      <c r="Z30" s="51" t="s">
        <v>60</v>
      </c>
      <c r="AA30" s="51" t="s">
        <v>108</v>
      </c>
      <c r="AB30" s="66" t="s">
        <v>109</v>
      </c>
      <c r="AC30" s="55" t="s">
        <v>60</v>
      </c>
      <c r="AD30" s="56" t="s">
        <v>110</v>
      </c>
    </row>
    <row r="31" spans="1:31" customFormat="1" ht="92.2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44"/>
    </row>
    <row r="32" spans="1:31" s="13" customFormat="1" ht="14.25" x14ac:dyDescent="0.2">
      <c r="AD32" s="44"/>
    </row>
    <row r="33" spans="30:30" s="13" customFormat="1" ht="14.25" x14ac:dyDescent="0.2">
      <c r="AD33" s="44"/>
    </row>
    <row r="34" spans="30:30" s="13" customFormat="1" ht="14.25" x14ac:dyDescent="0.2">
      <c r="AD34" s="44"/>
    </row>
    <row r="35" spans="30:30" s="13" customFormat="1" ht="14.25" x14ac:dyDescent="0.2">
      <c r="AD35" s="44"/>
    </row>
    <row r="36" spans="30:30" s="13" customFormat="1" ht="14.25" x14ac:dyDescent="0.2">
      <c r="AD36" s="44"/>
    </row>
    <row r="37" spans="30:30" s="13" customFormat="1" ht="14.25" x14ac:dyDescent="0.2">
      <c r="AD37" s="44"/>
    </row>
    <row r="38" spans="30:30" s="13" customFormat="1" ht="14.25" x14ac:dyDescent="0.2">
      <c r="AD38" s="44"/>
    </row>
    <row r="39" spans="30:30" s="13" customFormat="1" ht="14.25" x14ac:dyDescent="0.2">
      <c r="AD39" s="44"/>
    </row>
    <row r="40" spans="30:30" s="13" customFormat="1" ht="14.25" x14ac:dyDescent="0.2">
      <c r="AD40" s="44"/>
    </row>
    <row r="41" spans="30:30" s="13" customFormat="1" ht="14.25" x14ac:dyDescent="0.2">
      <c r="AD41" s="44"/>
    </row>
    <row r="42" spans="30:30" s="13" customFormat="1" ht="14.25" x14ac:dyDescent="0.2">
      <c r="AD42" s="44"/>
    </row>
    <row r="43" spans="30:30" s="13" customFormat="1" ht="14.25" x14ac:dyDescent="0.2">
      <c r="AD43" s="44"/>
    </row>
    <row r="44" spans="30:30" s="13" customFormat="1" ht="14.25" x14ac:dyDescent="0.2">
      <c r="AD44" s="44"/>
    </row>
    <row r="45" spans="30:30" s="13" customFormat="1" ht="14.25" x14ac:dyDescent="0.2">
      <c r="AD45" s="44"/>
    </row>
    <row r="46" spans="30:30" s="13" customFormat="1" ht="14.25" x14ac:dyDescent="0.2">
      <c r="AD46" s="44"/>
    </row>
    <row r="47" spans="30:30" s="13" customFormat="1" ht="14.25" x14ac:dyDescent="0.2">
      <c r="AD47" s="44"/>
    </row>
    <row r="48" spans="30:30" s="13" customFormat="1" ht="14.25" x14ac:dyDescent="0.2">
      <c r="AD48" s="44"/>
    </row>
    <row r="49" spans="30:30" s="13" customFormat="1" ht="14.25" x14ac:dyDescent="0.2">
      <c r="AD49" s="44"/>
    </row>
    <row r="50" spans="30:30" s="13" customFormat="1" ht="14.25" x14ac:dyDescent="0.2">
      <c r="AD50" s="44"/>
    </row>
    <row r="51" spans="30:30" s="13" customFormat="1" ht="14.25" x14ac:dyDescent="0.2">
      <c r="AD51" s="44"/>
    </row>
    <row r="52" spans="30:30" s="13" customFormat="1" ht="14.25" x14ac:dyDescent="0.2">
      <c r="AD52" s="44"/>
    </row>
    <row r="53" spans="30:30" s="13" customFormat="1" ht="14.25" x14ac:dyDescent="0.2">
      <c r="AD53" s="44"/>
    </row>
    <row r="54" spans="30:30" s="13" customFormat="1" ht="14.25" x14ac:dyDescent="0.2">
      <c r="AD54" s="44"/>
    </row>
    <row r="55" spans="30:30" s="13" customFormat="1" ht="14.25" x14ac:dyDescent="0.2">
      <c r="AD55" s="44"/>
    </row>
    <row r="56" spans="30:30" s="13" customFormat="1" ht="14.25" x14ac:dyDescent="0.2">
      <c r="AD56" s="44"/>
    </row>
    <row r="57" spans="30:30" s="13" customFormat="1" ht="14.25" x14ac:dyDescent="0.2">
      <c r="AD57" s="44"/>
    </row>
    <row r="58" spans="30:30" s="13" customFormat="1" ht="14.25" x14ac:dyDescent="0.2">
      <c r="AD58" s="44"/>
    </row>
    <row r="59" spans="30:30" s="13" customFormat="1" ht="14.25" x14ac:dyDescent="0.2">
      <c r="AD59" s="44"/>
    </row>
    <row r="60" spans="30:30" s="13" customFormat="1" ht="14.25" x14ac:dyDescent="0.2">
      <c r="AD60" s="44"/>
    </row>
    <row r="61" spans="30:30" s="13" customFormat="1" ht="14.25" x14ac:dyDescent="0.2">
      <c r="AD61" s="44"/>
    </row>
    <row r="62" spans="30:30" s="13" customFormat="1" ht="14.25" x14ac:dyDescent="0.2">
      <c r="AD62" s="44"/>
    </row>
    <row r="63" spans="30:30" s="13" customFormat="1" ht="14.25" x14ac:dyDescent="0.2">
      <c r="AD63" s="44"/>
    </row>
    <row r="64" spans="30:30" s="13" customFormat="1" ht="14.25" x14ac:dyDescent="0.2">
      <c r="AD64" s="44"/>
    </row>
    <row r="65" spans="1:30" s="13" customFormat="1" ht="14.2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45"/>
    </row>
  </sheetData>
  <mergeCells count="35">
    <mergeCell ref="C8:D8"/>
    <mergeCell ref="H21:H23"/>
    <mergeCell ref="I21:I23"/>
    <mergeCell ref="A17:H18"/>
    <mergeCell ref="I17:X17"/>
    <mergeCell ref="P22:W22"/>
    <mergeCell ref="A20:H20"/>
    <mergeCell ref="I20:W20"/>
    <mergeCell ref="J21:L22"/>
    <mergeCell ref="M21:O22"/>
    <mergeCell ref="P21:W21"/>
    <mergeCell ref="Y17:AD17"/>
    <mergeCell ref="I18:X18"/>
    <mergeCell ref="Y18:AD18"/>
    <mergeCell ref="G7:T7"/>
    <mergeCell ref="S10:T10"/>
    <mergeCell ref="G15:M15"/>
    <mergeCell ref="U9:AA12"/>
    <mergeCell ref="U13:AA13"/>
    <mergeCell ref="A1:AD2"/>
    <mergeCell ref="A3:AD4"/>
    <mergeCell ref="V5:AA5"/>
    <mergeCell ref="C14:D14"/>
    <mergeCell ref="AD20:AD23"/>
    <mergeCell ref="A21:A23"/>
    <mergeCell ref="B21:B23"/>
    <mergeCell ref="C21:C23"/>
    <mergeCell ref="D21:F21"/>
    <mergeCell ref="G21:G23"/>
    <mergeCell ref="D22:D23"/>
    <mergeCell ref="E22:E23"/>
    <mergeCell ref="F22:F23"/>
    <mergeCell ref="X20:X23"/>
    <mergeCell ref="Y20:AC22"/>
    <mergeCell ref="Q5:T5"/>
  </mergeCells>
  <conditionalFormatting sqref="P24:W24">
    <cfRule type="cellIs" dxfId="80" priority="27" stopIfTrue="1" operator="greaterThan">
      <formula>#REF!</formula>
    </cfRule>
  </conditionalFormatting>
  <conditionalFormatting sqref="M24">
    <cfRule type="cellIs" dxfId="79" priority="26" stopIfTrue="1" operator="greaterThan">
      <formula>#REF!</formula>
    </cfRule>
  </conditionalFormatting>
  <conditionalFormatting sqref="O26:W26">
    <cfRule type="cellIs" dxfId="78" priority="22" stopIfTrue="1" operator="greaterThan">
      <formula>#REF!</formula>
    </cfRule>
  </conditionalFormatting>
  <conditionalFormatting sqref="L26:L27">
    <cfRule type="cellIs" dxfId="77" priority="21" stopIfTrue="1" operator="greaterThan">
      <formula>#REF!</formula>
    </cfRule>
  </conditionalFormatting>
  <conditionalFormatting sqref="M26">
    <cfRule type="cellIs" dxfId="76" priority="18" stopIfTrue="1" operator="greaterThan">
      <formula>#REF!</formula>
    </cfRule>
  </conditionalFormatting>
  <conditionalFormatting sqref="O28:W28">
    <cfRule type="cellIs" dxfId="75" priority="14" stopIfTrue="1" operator="greaterThan">
      <formula>#REF!</formula>
    </cfRule>
  </conditionalFormatting>
  <conditionalFormatting sqref="L28">
    <cfRule type="cellIs" dxfId="74" priority="13" stopIfTrue="1" operator="greaterThan">
      <formula>#REF!</formula>
    </cfRule>
  </conditionalFormatting>
  <conditionalFormatting sqref="M28">
    <cfRule type="cellIs" dxfId="73" priority="12" stopIfTrue="1" operator="greaterThan">
      <formula>#REF!</formula>
    </cfRule>
  </conditionalFormatting>
  <conditionalFormatting sqref="O27:W27">
    <cfRule type="cellIs" dxfId="72" priority="11" stopIfTrue="1" operator="greaterThan">
      <formula>#REF!</formula>
    </cfRule>
  </conditionalFormatting>
  <conditionalFormatting sqref="M27">
    <cfRule type="cellIs" dxfId="71" priority="10" stopIfTrue="1" operator="greaterThan">
      <formula>#REF!</formula>
    </cfRule>
  </conditionalFormatting>
  <conditionalFormatting sqref="O30:W30">
    <cfRule type="cellIs" dxfId="70" priority="9" stopIfTrue="1" operator="greaterThan">
      <formula>#REF!</formula>
    </cfRule>
  </conditionalFormatting>
  <conditionalFormatting sqref="L30">
    <cfRule type="cellIs" dxfId="69" priority="8" stopIfTrue="1" operator="greaterThan">
      <formula>#REF!</formula>
    </cfRule>
  </conditionalFormatting>
  <conditionalFormatting sqref="M30">
    <cfRule type="cellIs" dxfId="68" priority="7" stopIfTrue="1" operator="greaterThan">
      <formula>#REF!</formula>
    </cfRule>
  </conditionalFormatting>
  <conditionalFormatting sqref="O29:W29">
    <cfRule type="cellIs" dxfId="67" priority="6" stopIfTrue="1" operator="greaterThan">
      <formula>#REF!</formula>
    </cfRule>
  </conditionalFormatting>
  <conditionalFormatting sqref="L29">
    <cfRule type="cellIs" dxfId="66" priority="5" stopIfTrue="1" operator="greaterThan">
      <formula>#REF!</formula>
    </cfRule>
  </conditionalFormatting>
  <conditionalFormatting sqref="M29">
    <cfRule type="cellIs" dxfId="65" priority="4" stopIfTrue="1" operator="greaterThan">
      <formula>#REF!</formula>
    </cfRule>
  </conditionalFormatting>
  <conditionalFormatting sqref="O25:W25">
    <cfRule type="cellIs" dxfId="64" priority="3" stopIfTrue="1" operator="greaterThan">
      <formula>#REF!</formula>
    </cfRule>
  </conditionalFormatting>
  <conditionalFormatting sqref="L25">
    <cfRule type="cellIs" dxfId="63" priority="2" stopIfTrue="1" operator="greaterThan">
      <formula>#REF!</formula>
    </cfRule>
  </conditionalFormatting>
  <conditionalFormatting sqref="M25">
    <cfRule type="cellIs" dxfId="62" priority="1" stopIfTrue="1" operator="greaterThan">
      <formula>#REF!</formula>
    </cfRule>
  </conditionalFormatting>
  <dataValidations count="5">
    <dataValidation type="list" allowBlank="1" showInputMessage="1" showErrorMessage="1" sqref="C24:C30">
      <formula1>"Rutinaria, No rutinaria"</formula1>
    </dataValidation>
    <dataValidation type="list" allowBlank="1" showInputMessage="1" showErrorMessage="1" sqref="P24:P30">
      <formula1>"10, 6, 2, 1"</formula1>
    </dataValidation>
    <dataValidation type="list" allowBlank="1" showInputMessage="1" showErrorMessage="1" sqref="Q24:Q30">
      <formula1>"4, 3, 2, 1"</formula1>
    </dataValidation>
    <dataValidation type="list" allowBlank="1" showInputMessage="1" showErrorMessage="1" sqref="T24:T30">
      <formula1>"100,60,25,10"</formula1>
    </dataValidation>
    <dataValidation type="list" allowBlank="1" showInputMessage="1" showErrorMessage="1" sqref="W24:W30">
      <formula1>"ACEPTABLE,NO ACEPTABLE"</formula1>
    </dataValidation>
  </dataValidations>
  <pageMargins left="0.7" right="0.7" top="0.75" bottom="0.75" header="0.3" footer="0.3"/>
  <pageSetup paperSize="7" scale="26" fitToHeight="0" orientation="landscape" horizontalDpi="4294967292" vertic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68"/>
  <sheetViews>
    <sheetView showGridLines="0" topLeftCell="A33" zoomScale="70" zoomScaleNormal="70" workbookViewId="0">
      <selection activeCell="H33" sqref="H33"/>
    </sheetView>
  </sheetViews>
  <sheetFormatPr baseColWidth="10" defaultColWidth="11.42578125" defaultRowHeight="12.75" x14ac:dyDescent="0.2"/>
  <cols>
    <col min="1" max="1" width="15.5703125" style="9" customWidth="1"/>
    <col min="2" max="2" width="15" style="9" customWidth="1"/>
    <col min="3" max="3" width="7.28515625" style="9" customWidth="1"/>
    <col min="4" max="5" width="28.140625" style="9" customWidth="1"/>
    <col min="6" max="7" width="21" style="9" customWidth="1"/>
    <col min="8" max="8" width="24.42578125" style="9" customWidth="1"/>
    <col min="9" max="9" width="11.42578125" style="9"/>
    <col min="10" max="10" width="12.42578125" style="9" customWidth="1"/>
    <col min="11" max="11" width="17.5703125" style="9" customWidth="1"/>
    <col min="12" max="12" width="15.85546875" style="9" customWidth="1"/>
    <col min="13" max="18" width="5.7109375" style="9" customWidth="1"/>
    <col min="19" max="19" width="10.7109375" style="9" customWidth="1"/>
    <col min="20" max="23" width="7.140625" style="9" customWidth="1"/>
    <col min="24" max="24" width="14.7109375" style="9" customWidth="1"/>
    <col min="25" max="25" width="16.42578125" style="9" customWidth="1"/>
    <col min="26" max="26" width="17.85546875" style="9" customWidth="1"/>
    <col min="27" max="27" width="34.42578125" style="9" bestFit="1" customWidth="1"/>
    <col min="28" max="28" width="35.42578125" style="9" customWidth="1"/>
    <col min="29" max="29" width="26.42578125" style="9" customWidth="1"/>
    <col min="30" max="30" width="29.7109375" style="45" customWidth="1"/>
    <col min="31" max="16384" width="11.42578125" style="9"/>
  </cols>
  <sheetData>
    <row r="1" spans="1:30" s="6" customFormat="1" ht="17.25" customHeight="1" x14ac:dyDescent="0.2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s="6" customFormat="1" ht="29.1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s="6" customFormat="1" ht="18.95" customHeight="1" x14ac:dyDescent="0.2">
      <c r="A3" s="153" t="s">
        <v>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s="6" customFormat="1" ht="47.1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 s="18" customFormat="1" ht="36" customHeight="1" x14ac:dyDescent="0.2">
      <c r="A5" s="14" t="s">
        <v>4</v>
      </c>
      <c r="B5" s="14"/>
      <c r="C5" s="15"/>
      <c r="D5" s="15"/>
      <c r="E5" s="15"/>
      <c r="F5" s="15"/>
      <c r="G5" s="15" t="s">
        <v>62</v>
      </c>
      <c r="H5" s="15"/>
      <c r="I5" s="15"/>
      <c r="J5" s="15"/>
      <c r="K5" s="16"/>
      <c r="L5" s="16"/>
      <c r="M5" s="16"/>
      <c r="N5" s="15"/>
      <c r="O5" s="15"/>
      <c r="P5" s="15"/>
      <c r="Q5" s="152" t="s">
        <v>5</v>
      </c>
      <c r="R5" s="152"/>
      <c r="S5" s="152"/>
      <c r="T5" s="152"/>
      <c r="U5" s="17"/>
      <c r="V5" s="152"/>
      <c r="W5" s="152"/>
      <c r="X5" s="152"/>
      <c r="Y5" s="152"/>
      <c r="Z5" s="152"/>
      <c r="AA5" s="152"/>
      <c r="AD5" s="40"/>
    </row>
    <row r="6" spans="1:30" s="18" customFormat="1" ht="36" customHeight="1" x14ac:dyDescent="0.2">
      <c r="A6" s="14" t="s">
        <v>59</v>
      </c>
      <c r="B6" s="14"/>
      <c r="C6" s="15"/>
      <c r="D6" s="15"/>
      <c r="E6" s="15"/>
      <c r="F6" s="15"/>
      <c r="G6" s="15" t="s">
        <v>179</v>
      </c>
      <c r="H6" s="15"/>
      <c r="I6" s="15"/>
      <c r="J6" s="15"/>
      <c r="K6" s="16"/>
      <c r="L6" s="16"/>
      <c r="M6" s="16"/>
      <c r="N6" s="15"/>
      <c r="O6" s="15"/>
      <c r="P6" s="15"/>
      <c r="Q6" s="87"/>
      <c r="R6" s="87"/>
      <c r="S6" s="87"/>
      <c r="T6" s="87"/>
      <c r="U6" s="17"/>
      <c r="V6" s="75"/>
      <c r="W6" s="75"/>
      <c r="X6" s="75"/>
      <c r="Y6" s="75"/>
      <c r="Z6" s="75"/>
      <c r="AA6" s="75"/>
      <c r="AD6" s="40"/>
    </row>
    <row r="7" spans="1:30" s="18" customFormat="1" ht="81" customHeight="1" x14ac:dyDescent="0.2">
      <c r="A7" s="14" t="s">
        <v>6</v>
      </c>
      <c r="C7" s="19"/>
      <c r="D7" s="20"/>
      <c r="E7" s="20"/>
      <c r="F7" s="20"/>
      <c r="G7" s="156" t="s">
        <v>180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7"/>
      <c r="V7" s="75"/>
      <c r="W7" s="75"/>
      <c r="X7" s="75"/>
      <c r="Y7" s="75"/>
      <c r="Z7" s="75"/>
      <c r="AA7" s="75"/>
      <c r="AD7" s="40"/>
    </row>
    <row r="8" spans="1:30" s="18" customFormat="1" ht="29.1" customHeight="1" x14ac:dyDescent="0.2">
      <c r="A8" s="14" t="s">
        <v>7</v>
      </c>
      <c r="C8" s="154"/>
      <c r="D8" s="154"/>
      <c r="E8" s="76"/>
      <c r="F8" s="88"/>
      <c r="G8" s="21">
        <v>7320</v>
      </c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7"/>
      <c r="V8" s="75"/>
      <c r="W8" s="75"/>
      <c r="X8" s="75"/>
      <c r="Y8" s="75"/>
      <c r="Z8" s="75"/>
      <c r="AA8" s="75"/>
      <c r="AD8" s="40"/>
    </row>
    <row r="9" spans="1:30" s="18" customFormat="1" ht="20.100000000000001" customHeight="1" x14ac:dyDescent="0.2">
      <c r="A9" s="23" t="s">
        <v>8</v>
      </c>
      <c r="B9" s="23"/>
      <c r="C9" s="24"/>
      <c r="D9" s="24"/>
      <c r="E9" s="24"/>
      <c r="F9" s="24"/>
      <c r="G9" s="18" t="s">
        <v>196</v>
      </c>
      <c r="H9" s="16"/>
      <c r="I9" s="15"/>
      <c r="J9" s="16"/>
      <c r="K9" s="16"/>
      <c r="L9" s="16"/>
      <c r="M9" s="16"/>
      <c r="N9" s="15"/>
      <c r="O9" s="15"/>
      <c r="P9" s="15"/>
      <c r="Q9" s="14"/>
      <c r="S9" s="19"/>
      <c r="T9" s="20"/>
      <c r="U9" s="155"/>
      <c r="V9" s="155"/>
      <c r="W9" s="155"/>
      <c r="X9" s="155"/>
      <c r="Y9" s="155"/>
      <c r="Z9" s="155"/>
      <c r="AA9" s="155"/>
      <c r="AD9" s="40"/>
    </row>
    <row r="10" spans="1:30" s="18" customFormat="1" ht="20.100000000000001" customHeight="1" x14ac:dyDescent="0.2">
      <c r="A10" s="14" t="s">
        <v>9</v>
      </c>
      <c r="B10" s="14"/>
      <c r="C10" s="15"/>
      <c r="D10" s="15"/>
      <c r="E10" s="15"/>
      <c r="F10" s="15"/>
      <c r="G10" s="15" t="s">
        <v>63</v>
      </c>
      <c r="H10" s="15"/>
      <c r="I10" s="15"/>
      <c r="J10" s="15"/>
      <c r="K10" s="16"/>
      <c r="L10" s="16"/>
      <c r="M10" s="16"/>
      <c r="N10" s="15"/>
      <c r="O10" s="15"/>
      <c r="Q10" s="14"/>
      <c r="S10" s="154"/>
      <c r="T10" s="154"/>
      <c r="U10" s="155"/>
      <c r="V10" s="155"/>
      <c r="W10" s="155"/>
      <c r="X10" s="155"/>
      <c r="Y10" s="155"/>
      <c r="Z10" s="155"/>
      <c r="AA10" s="155"/>
      <c r="AD10" s="40"/>
    </row>
    <row r="11" spans="1:30" s="18" customFormat="1" ht="20.100000000000001" customHeight="1" x14ac:dyDescent="0.2">
      <c r="A11" s="14" t="s">
        <v>10</v>
      </c>
      <c r="B11" s="14"/>
      <c r="C11" s="15"/>
      <c r="D11" s="15"/>
      <c r="E11" s="15"/>
      <c r="F11" s="15"/>
      <c r="G11" s="15" t="s">
        <v>147</v>
      </c>
      <c r="H11" s="15"/>
      <c r="I11" s="15"/>
      <c r="J11" s="15"/>
      <c r="K11" s="16"/>
      <c r="L11" s="16"/>
      <c r="M11" s="16"/>
      <c r="N11" s="15"/>
      <c r="O11" s="15"/>
      <c r="Q11" s="14"/>
      <c r="S11" s="88"/>
      <c r="T11" s="88"/>
      <c r="U11" s="155"/>
      <c r="V11" s="155"/>
      <c r="W11" s="155"/>
      <c r="X11" s="155"/>
      <c r="Y11" s="155"/>
      <c r="Z11" s="155"/>
      <c r="AA11" s="155"/>
      <c r="AD11" s="40"/>
    </row>
    <row r="12" spans="1:30" s="30" customFormat="1" ht="20.100000000000001" customHeight="1" x14ac:dyDescent="0.25">
      <c r="A12" s="25" t="s">
        <v>11</v>
      </c>
      <c r="B12" s="25"/>
      <c r="C12" s="26"/>
      <c r="D12" s="27"/>
      <c r="E12" s="27"/>
      <c r="F12" s="27"/>
      <c r="G12" s="26" t="s">
        <v>181</v>
      </c>
      <c r="H12" s="26"/>
      <c r="I12" s="28"/>
      <c r="J12" s="28"/>
      <c r="K12" s="16"/>
      <c r="L12" s="16"/>
      <c r="M12" s="16"/>
      <c r="N12" s="28"/>
      <c r="O12" s="28"/>
      <c r="P12" s="28"/>
      <c r="Q12" s="28"/>
      <c r="R12" s="28"/>
      <c r="S12" s="29"/>
      <c r="T12" s="20"/>
      <c r="U12" s="155"/>
      <c r="V12" s="155"/>
      <c r="W12" s="155"/>
      <c r="X12" s="155"/>
      <c r="Y12" s="155"/>
      <c r="Z12" s="155"/>
      <c r="AA12" s="155"/>
      <c r="AD12" s="41"/>
    </row>
    <row r="13" spans="1:30" s="30" customFormat="1" ht="20.100000000000001" customHeight="1" x14ac:dyDescent="0.25">
      <c r="A13" s="25" t="s">
        <v>12</v>
      </c>
      <c r="B13" s="25"/>
      <c r="C13" s="28"/>
      <c r="D13" s="28"/>
      <c r="E13" s="28"/>
      <c r="F13" s="28"/>
      <c r="G13" s="86" t="s">
        <v>64</v>
      </c>
      <c r="H13" s="86"/>
      <c r="I13" s="27"/>
      <c r="J13" s="27"/>
      <c r="K13" s="16"/>
      <c r="L13" s="16"/>
      <c r="M13" s="16"/>
      <c r="N13" s="27"/>
      <c r="O13" s="27"/>
      <c r="P13" s="27"/>
      <c r="Q13" s="27"/>
      <c r="R13" s="27"/>
      <c r="S13" s="27"/>
      <c r="T13" s="31"/>
      <c r="U13" s="151"/>
      <c r="V13" s="151"/>
      <c r="W13" s="151"/>
      <c r="X13" s="151"/>
      <c r="Y13" s="151"/>
      <c r="Z13" s="151"/>
      <c r="AA13" s="151"/>
      <c r="AB13" s="28"/>
      <c r="AC13" s="28"/>
      <c r="AD13" s="42"/>
    </row>
    <row r="14" spans="1:30" s="30" customFormat="1" ht="20.100000000000001" customHeight="1" x14ac:dyDescent="0.25">
      <c r="A14" s="25" t="s">
        <v>13</v>
      </c>
      <c r="B14" s="25"/>
      <c r="C14" s="151"/>
      <c r="D14" s="151"/>
      <c r="E14" s="73"/>
      <c r="F14" s="86"/>
      <c r="G14" s="86" t="s">
        <v>14</v>
      </c>
      <c r="H14" s="86"/>
      <c r="I14" s="27"/>
      <c r="J14" s="27"/>
      <c r="K14" s="16"/>
      <c r="L14" s="16"/>
      <c r="M14" s="16"/>
      <c r="N14" s="27"/>
      <c r="O14" s="27"/>
      <c r="P14" s="32"/>
      <c r="Q14" s="27"/>
      <c r="R14" s="27"/>
      <c r="S14" s="27"/>
      <c r="T14" s="31"/>
      <c r="U14" s="27"/>
      <c r="V14" s="27"/>
      <c r="W14" s="27"/>
      <c r="X14" s="27"/>
      <c r="Y14" s="28"/>
      <c r="Z14" s="28"/>
      <c r="AA14" s="28"/>
      <c r="AB14" s="28"/>
      <c r="AC14" s="28"/>
      <c r="AD14" s="42"/>
    </row>
    <row r="15" spans="1:30" s="30" customFormat="1" ht="20.100000000000001" customHeight="1" x14ac:dyDescent="0.25">
      <c r="A15" s="27" t="s">
        <v>15</v>
      </c>
      <c r="B15" s="27"/>
      <c r="C15" s="27"/>
      <c r="D15" s="31"/>
      <c r="E15" s="31"/>
      <c r="F15" s="31"/>
      <c r="G15" s="151" t="s">
        <v>182</v>
      </c>
      <c r="H15" s="151"/>
      <c r="I15" s="151"/>
      <c r="J15" s="151"/>
      <c r="K15" s="151"/>
      <c r="L15" s="151"/>
      <c r="M15" s="151"/>
      <c r="N15" s="27"/>
      <c r="O15" s="27"/>
      <c r="P15" s="32"/>
      <c r="Q15" s="27"/>
      <c r="R15" s="27"/>
      <c r="S15" s="27"/>
      <c r="T15" s="31"/>
      <c r="U15" s="27"/>
      <c r="V15" s="27"/>
      <c r="W15" s="27"/>
      <c r="X15" s="27"/>
      <c r="Y15" s="28"/>
      <c r="Z15" s="28"/>
      <c r="AA15" s="28"/>
      <c r="AB15" s="28"/>
      <c r="AC15" s="28"/>
      <c r="AD15" s="42"/>
    </row>
    <row r="16" spans="1:30" s="30" customFormat="1" ht="20.100000000000001" customHeight="1" x14ac:dyDescent="0.25">
      <c r="A16" s="25"/>
      <c r="B16" s="25"/>
      <c r="C16" s="73"/>
      <c r="D16" s="73"/>
      <c r="E16" s="73"/>
      <c r="F16" s="28"/>
      <c r="G16" s="28"/>
      <c r="H16" s="27"/>
      <c r="I16" s="27"/>
      <c r="J16" s="16"/>
      <c r="K16" s="16"/>
      <c r="L16" s="16"/>
      <c r="M16" s="27"/>
      <c r="N16" s="27"/>
      <c r="O16" s="32"/>
      <c r="P16" s="27"/>
      <c r="Q16" s="27"/>
      <c r="R16" s="27"/>
      <c r="S16" s="31"/>
      <c r="T16" s="27"/>
      <c r="U16" s="27"/>
      <c r="V16" s="27"/>
      <c r="W16" s="27"/>
      <c r="X16" s="27"/>
      <c r="Y16" s="28"/>
      <c r="Z16" s="28"/>
      <c r="AA16" s="28"/>
      <c r="AB16" s="28"/>
      <c r="AC16" s="28"/>
      <c r="AD16" s="42"/>
    </row>
    <row r="17" spans="1:31" s="30" customFormat="1" ht="59.25" customHeight="1" x14ac:dyDescent="0.25">
      <c r="A17" s="113"/>
      <c r="B17" s="114"/>
      <c r="C17" s="114"/>
      <c r="D17" s="114"/>
      <c r="E17" s="114"/>
      <c r="F17" s="114"/>
      <c r="G17" s="114"/>
      <c r="H17" s="115"/>
      <c r="I17" s="110" t="s">
        <v>54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  <c r="Y17" s="106" t="s">
        <v>55</v>
      </c>
      <c r="Z17" s="107"/>
      <c r="AA17" s="107"/>
      <c r="AB17" s="107"/>
      <c r="AC17" s="107"/>
      <c r="AD17" s="108"/>
    </row>
    <row r="18" spans="1:31" s="30" customFormat="1" ht="59.25" customHeight="1" x14ac:dyDescent="0.25">
      <c r="A18" s="116"/>
      <c r="B18" s="117"/>
      <c r="C18" s="117"/>
      <c r="D18" s="117"/>
      <c r="E18" s="117"/>
      <c r="F18" s="117"/>
      <c r="G18" s="117"/>
      <c r="H18" s="118"/>
      <c r="I18" s="110" t="s">
        <v>61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/>
      <c r="Y18" s="106" t="s">
        <v>66</v>
      </c>
      <c r="Z18" s="107"/>
      <c r="AA18" s="107"/>
      <c r="AB18" s="107"/>
      <c r="AC18" s="107"/>
      <c r="AD18" s="108"/>
    </row>
    <row r="19" spans="1:31" s="1" customFormat="1" ht="20.100000000000001" customHeight="1" thickBot="1" x14ac:dyDescent="0.25">
      <c r="A19" s="7"/>
      <c r="B19" s="7"/>
      <c r="C19" s="5"/>
      <c r="D19" s="5"/>
      <c r="E19" s="5"/>
      <c r="F19" s="5"/>
      <c r="G19" s="5"/>
      <c r="H19" s="2"/>
      <c r="I19" s="4"/>
      <c r="P19" s="8"/>
      <c r="S19" s="3"/>
      <c r="T19" s="3"/>
      <c r="U19" s="3"/>
      <c r="V19" s="3"/>
      <c r="AD19" s="43"/>
    </row>
    <row r="20" spans="1:31" s="10" customFormat="1" ht="29.1" customHeight="1" thickBot="1" x14ac:dyDescent="0.25">
      <c r="A20" s="124" t="s">
        <v>16</v>
      </c>
      <c r="B20" s="124"/>
      <c r="C20" s="124"/>
      <c r="D20" s="124"/>
      <c r="E20" s="124"/>
      <c r="F20" s="124"/>
      <c r="G20" s="124"/>
      <c r="H20" s="124"/>
      <c r="I20" s="125" t="s">
        <v>17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40" t="s">
        <v>18</v>
      </c>
      <c r="Y20" s="126" t="s">
        <v>19</v>
      </c>
      <c r="Z20" s="127"/>
      <c r="AA20" s="127"/>
      <c r="AB20" s="127"/>
      <c r="AC20" s="128"/>
      <c r="AD20" s="135" t="s">
        <v>20</v>
      </c>
    </row>
    <row r="21" spans="1:31" s="11" customFormat="1" ht="32.1" customHeight="1" thickBot="1" x14ac:dyDescent="0.25">
      <c r="A21" s="138" t="s">
        <v>21</v>
      </c>
      <c r="B21" s="109" t="s">
        <v>22</v>
      </c>
      <c r="C21" s="139" t="s">
        <v>23</v>
      </c>
      <c r="D21" s="119" t="s">
        <v>24</v>
      </c>
      <c r="E21" s="120"/>
      <c r="F21" s="121"/>
      <c r="G21" s="143" t="s">
        <v>53</v>
      </c>
      <c r="H21" s="109" t="s">
        <v>25</v>
      </c>
      <c r="I21" s="109" t="s">
        <v>26</v>
      </c>
      <c r="J21" s="109" t="s">
        <v>27</v>
      </c>
      <c r="K21" s="109"/>
      <c r="L21" s="109"/>
      <c r="M21" s="109" t="s">
        <v>28</v>
      </c>
      <c r="N21" s="109"/>
      <c r="O21" s="109"/>
      <c r="P21" s="109" t="s">
        <v>29</v>
      </c>
      <c r="Q21" s="109"/>
      <c r="R21" s="109"/>
      <c r="S21" s="109"/>
      <c r="T21" s="109"/>
      <c r="U21" s="109"/>
      <c r="V21" s="109"/>
      <c r="W21" s="109"/>
      <c r="X21" s="141"/>
      <c r="Y21" s="129"/>
      <c r="Z21" s="130"/>
      <c r="AA21" s="130"/>
      <c r="AB21" s="130"/>
      <c r="AC21" s="131"/>
      <c r="AD21" s="136"/>
    </row>
    <row r="22" spans="1:31" s="11" customFormat="1" ht="38.25" customHeight="1" thickBot="1" x14ac:dyDescent="0.25">
      <c r="A22" s="138"/>
      <c r="B22" s="109"/>
      <c r="C22" s="139"/>
      <c r="D22" s="109" t="s">
        <v>30</v>
      </c>
      <c r="E22" s="122" t="s">
        <v>56</v>
      </c>
      <c r="F22" s="109" t="s">
        <v>31</v>
      </c>
      <c r="G22" s="144"/>
      <c r="H22" s="109"/>
      <c r="I22" s="109"/>
      <c r="J22" s="109"/>
      <c r="K22" s="109"/>
      <c r="L22" s="109"/>
      <c r="M22" s="109"/>
      <c r="N22" s="109"/>
      <c r="O22" s="109"/>
      <c r="P22" s="109" t="s">
        <v>32</v>
      </c>
      <c r="Q22" s="109"/>
      <c r="R22" s="109"/>
      <c r="S22" s="109"/>
      <c r="T22" s="109"/>
      <c r="U22" s="109"/>
      <c r="V22" s="109"/>
      <c r="W22" s="109"/>
      <c r="X22" s="141"/>
      <c r="Y22" s="132"/>
      <c r="Z22" s="133"/>
      <c r="AA22" s="133"/>
      <c r="AB22" s="133"/>
      <c r="AC22" s="134"/>
      <c r="AD22" s="136"/>
      <c r="AE22" s="60"/>
    </row>
    <row r="23" spans="1:31" s="11" customFormat="1" ht="103.5" customHeight="1" thickBot="1" x14ac:dyDescent="0.25">
      <c r="A23" s="138"/>
      <c r="B23" s="109"/>
      <c r="C23" s="139"/>
      <c r="D23" s="109"/>
      <c r="E23" s="123"/>
      <c r="F23" s="109"/>
      <c r="G23" s="145"/>
      <c r="H23" s="109"/>
      <c r="I23" s="109"/>
      <c r="J23" s="35" t="s">
        <v>33</v>
      </c>
      <c r="K23" s="35" t="s">
        <v>34</v>
      </c>
      <c r="L23" s="35" t="s">
        <v>35</v>
      </c>
      <c r="M23" s="35" t="s">
        <v>57</v>
      </c>
      <c r="N23" s="35" t="s">
        <v>58</v>
      </c>
      <c r="O23" s="35" t="s">
        <v>36</v>
      </c>
      <c r="P23" s="36" t="s">
        <v>1</v>
      </c>
      <c r="Q23" s="36" t="s">
        <v>37</v>
      </c>
      <c r="R23" s="36" t="s">
        <v>38</v>
      </c>
      <c r="S23" s="37" t="s">
        <v>39</v>
      </c>
      <c r="T23" s="36" t="s">
        <v>40</v>
      </c>
      <c r="U23" s="38" t="s">
        <v>0</v>
      </c>
      <c r="V23" s="36" t="s">
        <v>41</v>
      </c>
      <c r="W23" s="38" t="s">
        <v>42</v>
      </c>
      <c r="X23" s="142"/>
      <c r="Y23" s="74" t="s">
        <v>43</v>
      </c>
      <c r="Z23" s="74" t="s">
        <v>44</v>
      </c>
      <c r="AA23" s="74" t="s">
        <v>45</v>
      </c>
      <c r="AB23" s="74" t="s">
        <v>46</v>
      </c>
      <c r="AC23" s="74" t="s">
        <v>47</v>
      </c>
      <c r="AD23" s="137"/>
      <c r="AE23" s="60"/>
    </row>
    <row r="24" spans="1:31" s="59" customFormat="1" ht="408.75" customHeight="1" x14ac:dyDescent="0.2">
      <c r="A24" s="58" t="s">
        <v>185</v>
      </c>
      <c r="B24" s="47" t="s">
        <v>192</v>
      </c>
      <c r="C24" s="48" t="s">
        <v>48</v>
      </c>
      <c r="D24" s="46" t="s">
        <v>73</v>
      </c>
      <c r="E24" s="46" t="s">
        <v>145</v>
      </c>
      <c r="F24" s="47" t="s">
        <v>223</v>
      </c>
      <c r="G24" s="69" t="s">
        <v>147</v>
      </c>
      <c r="H24" s="47" t="s">
        <v>95</v>
      </c>
      <c r="I24" s="49">
        <v>8</v>
      </c>
      <c r="J24" s="47" t="s">
        <v>107</v>
      </c>
      <c r="K24" s="47" t="s">
        <v>67</v>
      </c>
      <c r="L24" s="47" t="s">
        <v>226</v>
      </c>
      <c r="M24" s="47">
        <v>2</v>
      </c>
      <c r="N24" s="47">
        <v>0</v>
      </c>
      <c r="O24" s="52">
        <v>2</v>
      </c>
      <c r="P24" s="53">
        <v>2</v>
      </c>
      <c r="Q24" s="52">
        <v>2</v>
      </c>
      <c r="R24" s="54">
        <f>P24*Q24</f>
        <v>4</v>
      </c>
      <c r="S24" s="54" t="s">
        <v>68</v>
      </c>
      <c r="T24" s="47">
        <v>10</v>
      </c>
      <c r="U24" s="54">
        <f>R24*T24</f>
        <v>40</v>
      </c>
      <c r="V24" s="54" t="s">
        <v>69</v>
      </c>
      <c r="W24" s="72" t="s">
        <v>49</v>
      </c>
      <c r="X24" s="52" t="s">
        <v>51</v>
      </c>
      <c r="Y24" s="50" t="s">
        <v>60</v>
      </c>
      <c r="Z24" s="50" t="s">
        <v>60</v>
      </c>
      <c r="AA24" s="52" t="s">
        <v>60</v>
      </c>
      <c r="AB24" s="47" t="s">
        <v>70</v>
      </c>
      <c r="AC24" s="47" t="s">
        <v>71</v>
      </c>
      <c r="AD24" s="57" t="s">
        <v>72</v>
      </c>
    </row>
    <row r="25" spans="1:31" s="12" customFormat="1" ht="270" customHeight="1" x14ac:dyDescent="0.2">
      <c r="A25" s="58" t="s">
        <v>185</v>
      </c>
      <c r="B25" s="47" t="s">
        <v>83</v>
      </c>
      <c r="C25" s="48" t="s">
        <v>48</v>
      </c>
      <c r="D25" s="47" t="s">
        <v>75</v>
      </c>
      <c r="E25" s="47" t="s">
        <v>79</v>
      </c>
      <c r="F25" s="47" t="s">
        <v>224</v>
      </c>
      <c r="G25" s="69" t="s">
        <v>147</v>
      </c>
      <c r="H25" s="47" t="s">
        <v>76</v>
      </c>
      <c r="I25" s="49">
        <v>8</v>
      </c>
      <c r="J25" s="47" t="s">
        <v>225</v>
      </c>
      <c r="K25" s="47" t="s">
        <v>77</v>
      </c>
      <c r="L25" s="47" t="s">
        <v>78</v>
      </c>
      <c r="M25" s="47">
        <v>2</v>
      </c>
      <c r="N25" s="47">
        <v>0</v>
      </c>
      <c r="O25" s="52">
        <v>2</v>
      </c>
      <c r="P25" s="53">
        <v>2</v>
      </c>
      <c r="Q25" s="52">
        <v>2</v>
      </c>
      <c r="R25" s="54">
        <f>P25*Q25</f>
        <v>4</v>
      </c>
      <c r="S25" s="54" t="s">
        <v>68</v>
      </c>
      <c r="T25" s="47">
        <v>10</v>
      </c>
      <c r="U25" s="54">
        <f>R25*T25</f>
        <v>40</v>
      </c>
      <c r="V25" s="54" t="s">
        <v>69</v>
      </c>
      <c r="W25" s="72" t="s">
        <v>52</v>
      </c>
      <c r="X25" s="52" t="s">
        <v>50</v>
      </c>
      <c r="Y25" s="51" t="s">
        <v>60</v>
      </c>
      <c r="Z25" s="51" t="s">
        <v>60</v>
      </c>
      <c r="AA25" s="51" t="s">
        <v>80</v>
      </c>
      <c r="AB25" s="55" t="s">
        <v>81</v>
      </c>
      <c r="AC25" s="55" t="s">
        <v>60</v>
      </c>
      <c r="AD25" s="56" t="s">
        <v>82</v>
      </c>
    </row>
    <row r="26" spans="1:31" customFormat="1" ht="180.75" x14ac:dyDescent="0.2">
      <c r="A26" s="58" t="s">
        <v>185</v>
      </c>
      <c r="B26" s="67" t="s">
        <v>186</v>
      </c>
      <c r="C26" s="48" t="s">
        <v>48</v>
      </c>
      <c r="D26" s="47" t="s">
        <v>85</v>
      </c>
      <c r="E26" s="64" t="s">
        <v>144</v>
      </c>
      <c r="F26" s="64" t="s">
        <v>228</v>
      </c>
      <c r="G26" s="69" t="s">
        <v>147</v>
      </c>
      <c r="H26" s="47" t="s">
        <v>87</v>
      </c>
      <c r="I26" s="47">
        <v>8</v>
      </c>
      <c r="J26" s="47" t="s">
        <v>105</v>
      </c>
      <c r="K26" s="47" t="s">
        <v>88</v>
      </c>
      <c r="L26" s="47" t="s">
        <v>106</v>
      </c>
      <c r="M26" s="47">
        <v>2</v>
      </c>
      <c r="N26" s="47">
        <v>0</v>
      </c>
      <c r="O26" s="52">
        <v>2</v>
      </c>
      <c r="P26" s="53">
        <v>2</v>
      </c>
      <c r="Q26" s="52">
        <v>3</v>
      </c>
      <c r="R26" s="54">
        <f t="shared" ref="R26:R33" si="0">P26*Q26</f>
        <v>6</v>
      </c>
      <c r="S26" s="54" t="str">
        <f t="shared" ref="S26:S34" si="1">IF((R26&gt;23),"MuyAlto",IF(R26&gt;9,"Alto",IF(R26&gt;5,"Medio",IF(R26&lt;6,"Bajo"))))</f>
        <v>Medio</v>
      </c>
      <c r="T26" s="47">
        <v>10</v>
      </c>
      <c r="U26" s="54">
        <f t="shared" ref="U26:U33" si="2">R26*T26</f>
        <v>60</v>
      </c>
      <c r="V26" s="54" t="str">
        <f>IF((U26&gt;599),"I",IF(U26&gt;149,"II",IF(U26&gt;39,"III",IF(U26&lt;21,"IV"))))</f>
        <v>III</v>
      </c>
      <c r="W26" s="72" t="s">
        <v>49</v>
      </c>
      <c r="X26" s="52" t="s">
        <v>50</v>
      </c>
      <c r="Y26" s="65" t="s">
        <v>60</v>
      </c>
      <c r="Z26" s="65" t="s">
        <v>60</v>
      </c>
      <c r="AA26" s="55" t="s">
        <v>89</v>
      </c>
      <c r="AB26" s="66" t="s">
        <v>90</v>
      </c>
      <c r="AC26" s="55" t="s">
        <v>91</v>
      </c>
      <c r="AD26" s="56" t="s">
        <v>92</v>
      </c>
    </row>
    <row r="27" spans="1:31" customFormat="1" ht="300" x14ac:dyDescent="0.2">
      <c r="A27" s="58" t="s">
        <v>185</v>
      </c>
      <c r="B27" s="67" t="s">
        <v>193</v>
      </c>
      <c r="C27" s="48" t="s">
        <v>48</v>
      </c>
      <c r="D27" s="47" t="s">
        <v>100</v>
      </c>
      <c r="E27" s="82" t="s">
        <v>145</v>
      </c>
      <c r="F27" s="68" t="s">
        <v>209</v>
      </c>
      <c r="G27" s="69" t="s">
        <v>147</v>
      </c>
      <c r="H27" s="68" t="s">
        <v>210</v>
      </c>
      <c r="I27" s="47">
        <v>8</v>
      </c>
      <c r="J27" s="47" t="s">
        <v>214</v>
      </c>
      <c r="K27" s="47" t="s">
        <v>212</v>
      </c>
      <c r="L27" s="47" t="s">
        <v>216</v>
      </c>
      <c r="M27" s="47">
        <v>2</v>
      </c>
      <c r="N27" s="47">
        <v>0</v>
      </c>
      <c r="O27" s="52">
        <f t="shared" ref="O27" si="3">SUM(M27:N27)</f>
        <v>2</v>
      </c>
      <c r="P27" s="53">
        <v>6</v>
      </c>
      <c r="Q27" s="52">
        <v>3</v>
      </c>
      <c r="R27" s="54">
        <f t="shared" si="0"/>
        <v>18</v>
      </c>
      <c r="S27" s="54" t="str">
        <f t="shared" si="1"/>
        <v>Alto</v>
      </c>
      <c r="T27" s="47">
        <v>25</v>
      </c>
      <c r="U27" s="54">
        <f t="shared" si="2"/>
        <v>450</v>
      </c>
      <c r="V27" s="54" t="str">
        <f t="shared" ref="V27" si="4">IF((U27&gt;599),"I",IF(U27&gt;149,"II",IF(U27&gt;39,"III",IF(U27&gt;0,"IV"))))</f>
        <v>II</v>
      </c>
      <c r="W27" s="72" t="s">
        <v>49</v>
      </c>
      <c r="X27" s="52" t="s">
        <v>50</v>
      </c>
      <c r="Y27" s="51" t="s">
        <v>60</v>
      </c>
      <c r="Z27" s="51" t="s">
        <v>60</v>
      </c>
      <c r="AA27" s="51" t="s">
        <v>217</v>
      </c>
      <c r="AB27" s="66" t="s">
        <v>218</v>
      </c>
      <c r="AC27" s="55" t="s">
        <v>219</v>
      </c>
      <c r="AD27" s="56" t="s">
        <v>99</v>
      </c>
    </row>
    <row r="28" spans="1:31" customFormat="1" ht="142.5" x14ac:dyDescent="0.2">
      <c r="A28" s="58" t="s">
        <v>185</v>
      </c>
      <c r="B28" s="67" t="s">
        <v>193</v>
      </c>
      <c r="C28" s="48" t="s">
        <v>48</v>
      </c>
      <c r="D28" s="47" t="s">
        <v>100</v>
      </c>
      <c r="E28" s="82" t="s">
        <v>145</v>
      </c>
      <c r="F28" s="68" t="s">
        <v>129</v>
      </c>
      <c r="G28" s="69" t="s">
        <v>147</v>
      </c>
      <c r="H28" s="68" t="s">
        <v>94</v>
      </c>
      <c r="I28" s="47">
        <v>8</v>
      </c>
      <c r="J28" s="47" t="s">
        <v>211</v>
      </c>
      <c r="K28" s="47" t="s">
        <v>103</v>
      </c>
      <c r="L28" s="47" t="s">
        <v>104</v>
      </c>
      <c r="M28" s="47">
        <v>2</v>
      </c>
      <c r="N28" s="47">
        <v>0</v>
      </c>
      <c r="O28" s="52">
        <f t="shared" ref="O28:O29" si="5">SUM(M28:N28)</f>
        <v>2</v>
      </c>
      <c r="P28" s="53">
        <v>2</v>
      </c>
      <c r="Q28" s="52">
        <v>3</v>
      </c>
      <c r="R28" s="54">
        <f t="shared" si="0"/>
        <v>6</v>
      </c>
      <c r="S28" s="54" t="str">
        <f t="shared" si="1"/>
        <v>Medio</v>
      </c>
      <c r="T28" s="47">
        <v>10</v>
      </c>
      <c r="U28" s="54">
        <f t="shared" si="2"/>
        <v>60</v>
      </c>
      <c r="V28" s="54" t="str">
        <f t="shared" ref="V28:V33" si="6">IF((U28&gt;599),"I",IF(U28&gt;149,"II",IF(U28&gt;39,"III",IF(U28&gt;0,"IV"))))</f>
        <v>III</v>
      </c>
      <c r="W28" s="72" t="s">
        <v>49</v>
      </c>
      <c r="X28" s="52" t="s">
        <v>50</v>
      </c>
      <c r="Y28" s="51" t="s">
        <v>60</v>
      </c>
      <c r="Z28" s="51" t="s">
        <v>60</v>
      </c>
      <c r="AA28" s="51" t="s">
        <v>97</v>
      </c>
      <c r="AB28" s="66" t="s">
        <v>98</v>
      </c>
      <c r="AC28" s="55" t="s">
        <v>96</v>
      </c>
      <c r="AD28" s="56" t="s">
        <v>99</v>
      </c>
    </row>
    <row r="29" spans="1:31" customFormat="1" ht="156.75" customHeight="1" x14ac:dyDescent="0.2">
      <c r="A29" s="58" t="s">
        <v>185</v>
      </c>
      <c r="B29" s="67" t="s">
        <v>193</v>
      </c>
      <c r="C29" s="48" t="s">
        <v>48</v>
      </c>
      <c r="D29" s="47" t="s">
        <v>100</v>
      </c>
      <c r="E29" s="83" t="s">
        <v>146</v>
      </c>
      <c r="F29" s="68" t="s">
        <v>119</v>
      </c>
      <c r="G29" s="69" t="s">
        <v>147</v>
      </c>
      <c r="H29" s="68" t="s">
        <v>120</v>
      </c>
      <c r="I29" s="47">
        <v>8</v>
      </c>
      <c r="J29" s="47" t="s">
        <v>121</v>
      </c>
      <c r="K29" s="47" t="s">
        <v>122</v>
      </c>
      <c r="L29" s="47" t="s">
        <v>123</v>
      </c>
      <c r="M29" s="47">
        <v>2</v>
      </c>
      <c r="N29" s="47">
        <v>0</v>
      </c>
      <c r="O29" s="52">
        <f t="shared" si="5"/>
        <v>2</v>
      </c>
      <c r="P29" s="53">
        <v>2</v>
      </c>
      <c r="Q29" s="52">
        <v>3</v>
      </c>
      <c r="R29" s="54">
        <f t="shared" si="0"/>
        <v>6</v>
      </c>
      <c r="S29" s="54" t="str">
        <f t="shared" si="1"/>
        <v>Medio</v>
      </c>
      <c r="T29" s="47">
        <v>10</v>
      </c>
      <c r="U29" s="54">
        <f t="shared" si="2"/>
        <v>60</v>
      </c>
      <c r="V29" s="54" t="str">
        <f t="shared" si="6"/>
        <v>III</v>
      </c>
      <c r="W29" s="72" t="s">
        <v>49</v>
      </c>
      <c r="X29" s="52" t="s">
        <v>50</v>
      </c>
      <c r="Y29" s="51" t="s">
        <v>60</v>
      </c>
      <c r="Z29" s="51" t="s">
        <v>60</v>
      </c>
      <c r="AA29" s="66" t="s">
        <v>127</v>
      </c>
      <c r="AB29" s="66" t="s">
        <v>126</v>
      </c>
      <c r="AC29" s="55" t="s">
        <v>124</v>
      </c>
      <c r="AD29" s="56" t="s">
        <v>128</v>
      </c>
    </row>
    <row r="30" spans="1:31" customFormat="1" ht="130.5" x14ac:dyDescent="0.2">
      <c r="A30" s="58" t="s">
        <v>185</v>
      </c>
      <c r="B30" s="67" t="s">
        <v>187</v>
      </c>
      <c r="C30" s="48" t="s">
        <v>48</v>
      </c>
      <c r="D30" s="84" t="s">
        <v>100</v>
      </c>
      <c r="E30" s="85" t="s">
        <v>146</v>
      </c>
      <c r="F30" s="68" t="s">
        <v>233</v>
      </c>
      <c r="G30" s="69" t="s">
        <v>147</v>
      </c>
      <c r="H30" s="68" t="s">
        <v>111</v>
      </c>
      <c r="I30" s="47">
        <v>8</v>
      </c>
      <c r="J30" s="47" t="s">
        <v>115</v>
      </c>
      <c r="K30" s="47" t="s">
        <v>112</v>
      </c>
      <c r="L30" s="47" t="s">
        <v>113</v>
      </c>
      <c r="M30" s="47">
        <v>2</v>
      </c>
      <c r="N30" s="47">
        <v>0</v>
      </c>
      <c r="O30" s="52">
        <f t="shared" ref="O30" si="7">SUM(M30:N30)</f>
        <v>2</v>
      </c>
      <c r="P30" s="53">
        <v>2</v>
      </c>
      <c r="Q30" s="52">
        <v>3</v>
      </c>
      <c r="R30" s="54">
        <f t="shared" si="0"/>
        <v>6</v>
      </c>
      <c r="S30" s="54" t="str">
        <f t="shared" si="1"/>
        <v>Medio</v>
      </c>
      <c r="T30" s="47">
        <v>10</v>
      </c>
      <c r="U30" s="54">
        <f t="shared" si="2"/>
        <v>60</v>
      </c>
      <c r="V30" s="54" t="str">
        <f t="shared" si="6"/>
        <v>III</v>
      </c>
      <c r="W30" s="72" t="s">
        <v>49</v>
      </c>
      <c r="X30" s="52" t="s">
        <v>50</v>
      </c>
      <c r="Y30" s="51" t="s">
        <v>60</v>
      </c>
      <c r="Z30" s="51" t="s">
        <v>60</v>
      </c>
      <c r="AA30" s="51" t="s">
        <v>116</v>
      </c>
      <c r="AB30" s="66" t="s">
        <v>117</v>
      </c>
      <c r="AC30" s="55" t="s">
        <v>118</v>
      </c>
      <c r="AD30" s="56" t="s">
        <v>125</v>
      </c>
    </row>
    <row r="31" spans="1:31" customFormat="1" ht="173.25" customHeight="1" x14ac:dyDescent="0.2">
      <c r="A31" s="58" t="s">
        <v>185</v>
      </c>
      <c r="B31" s="67" t="s">
        <v>187</v>
      </c>
      <c r="C31" s="48" t="s">
        <v>48</v>
      </c>
      <c r="D31" s="47" t="s">
        <v>100</v>
      </c>
      <c r="E31" s="83" t="s">
        <v>146</v>
      </c>
      <c r="F31" s="71" t="s">
        <v>234</v>
      </c>
      <c r="G31" s="69" t="s">
        <v>147</v>
      </c>
      <c r="H31" s="68" t="s">
        <v>134</v>
      </c>
      <c r="I31" s="47">
        <v>8</v>
      </c>
      <c r="J31" s="47" t="s">
        <v>235</v>
      </c>
      <c r="K31" s="47" t="s">
        <v>236</v>
      </c>
      <c r="L31" s="47" t="s">
        <v>130</v>
      </c>
      <c r="M31" s="47">
        <v>2</v>
      </c>
      <c r="N31" s="47">
        <v>0</v>
      </c>
      <c r="O31" s="52">
        <f>SUM(M31:N31)</f>
        <v>2</v>
      </c>
      <c r="P31" s="53">
        <v>6</v>
      </c>
      <c r="Q31" s="52">
        <v>3</v>
      </c>
      <c r="R31" s="54">
        <f t="shared" si="0"/>
        <v>18</v>
      </c>
      <c r="S31" s="54" t="str">
        <f t="shared" si="1"/>
        <v>Alto</v>
      </c>
      <c r="T31" s="47">
        <v>10</v>
      </c>
      <c r="U31" s="54">
        <f t="shared" si="2"/>
        <v>180</v>
      </c>
      <c r="V31" s="54" t="str">
        <f t="shared" si="6"/>
        <v>II</v>
      </c>
      <c r="W31" s="81" t="s">
        <v>135</v>
      </c>
      <c r="X31" s="52" t="s">
        <v>50</v>
      </c>
      <c r="Y31" s="51" t="s">
        <v>60</v>
      </c>
      <c r="Z31" s="51" t="s">
        <v>60</v>
      </c>
      <c r="AA31" s="51" t="s">
        <v>131</v>
      </c>
      <c r="AB31" s="66" t="s">
        <v>132</v>
      </c>
      <c r="AC31" s="55" t="s">
        <v>141</v>
      </c>
      <c r="AD31" s="56" t="s">
        <v>203</v>
      </c>
    </row>
    <row r="32" spans="1:31" customFormat="1" ht="246" customHeight="1" x14ac:dyDescent="0.2">
      <c r="A32" s="58" t="s">
        <v>185</v>
      </c>
      <c r="B32" s="67" t="s">
        <v>187</v>
      </c>
      <c r="C32" s="48" t="s">
        <v>48</v>
      </c>
      <c r="D32" s="47" t="s">
        <v>100</v>
      </c>
      <c r="E32" s="82" t="s">
        <v>146</v>
      </c>
      <c r="F32" s="71" t="s">
        <v>239</v>
      </c>
      <c r="G32" s="69" t="s">
        <v>147</v>
      </c>
      <c r="H32" s="68" t="s">
        <v>136</v>
      </c>
      <c r="I32" s="47">
        <v>8</v>
      </c>
      <c r="J32" s="47" t="s">
        <v>237</v>
      </c>
      <c r="K32" s="47" t="s">
        <v>143</v>
      </c>
      <c r="L32" s="47" t="s">
        <v>137</v>
      </c>
      <c r="M32" s="47">
        <v>2</v>
      </c>
      <c r="N32" s="47">
        <v>0</v>
      </c>
      <c r="O32" s="52">
        <f>SUM(M32:N32)</f>
        <v>2</v>
      </c>
      <c r="P32" s="53">
        <v>2</v>
      </c>
      <c r="Q32" s="52">
        <v>3</v>
      </c>
      <c r="R32" s="54">
        <f t="shared" si="0"/>
        <v>6</v>
      </c>
      <c r="S32" s="54" t="str">
        <f t="shared" si="1"/>
        <v>Medio</v>
      </c>
      <c r="T32" s="47">
        <v>10</v>
      </c>
      <c r="U32" s="54">
        <f t="shared" si="2"/>
        <v>60</v>
      </c>
      <c r="V32" s="54" t="str">
        <f t="shared" si="6"/>
        <v>III</v>
      </c>
      <c r="W32" s="72" t="s">
        <v>49</v>
      </c>
      <c r="X32" s="52" t="s">
        <v>50</v>
      </c>
      <c r="Y32" s="51" t="s">
        <v>60</v>
      </c>
      <c r="Z32" s="51" t="s">
        <v>60</v>
      </c>
      <c r="AA32" s="51" t="s">
        <v>138</v>
      </c>
      <c r="AB32" s="66" t="s">
        <v>139</v>
      </c>
      <c r="AC32" s="55" t="s">
        <v>140</v>
      </c>
      <c r="AD32" s="56" t="s">
        <v>142</v>
      </c>
    </row>
    <row r="33" spans="1:30" customFormat="1" ht="150" x14ac:dyDescent="0.2">
      <c r="A33" s="58" t="s">
        <v>185</v>
      </c>
      <c r="B33" s="67" t="s">
        <v>187</v>
      </c>
      <c r="C33" s="48" t="s">
        <v>48</v>
      </c>
      <c r="D33" s="47" t="s">
        <v>100</v>
      </c>
      <c r="E33" s="68" t="s">
        <v>145</v>
      </c>
      <c r="F33" s="68" t="s">
        <v>247</v>
      </c>
      <c r="G33" s="69" t="s">
        <v>147</v>
      </c>
      <c r="H33" s="68" t="s">
        <v>246</v>
      </c>
      <c r="I33" s="47">
        <v>8</v>
      </c>
      <c r="J33" s="47" t="s">
        <v>150</v>
      </c>
      <c r="K33" s="47" t="s">
        <v>152</v>
      </c>
      <c r="L33" s="47" t="s">
        <v>153</v>
      </c>
      <c r="M33" s="47">
        <v>2</v>
      </c>
      <c r="N33" s="47">
        <v>0</v>
      </c>
      <c r="O33" s="52">
        <f>SUM(M33:N33)</f>
        <v>2</v>
      </c>
      <c r="P33" s="53">
        <v>2</v>
      </c>
      <c r="Q33" s="52">
        <v>2</v>
      </c>
      <c r="R33" s="54">
        <f t="shared" si="0"/>
        <v>4</v>
      </c>
      <c r="S33" s="54" t="str">
        <f t="shared" si="1"/>
        <v>Bajo</v>
      </c>
      <c r="T33" s="47">
        <v>10</v>
      </c>
      <c r="U33" s="54">
        <f t="shared" si="2"/>
        <v>40</v>
      </c>
      <c r="V33" s="54" t="str">
        <f t="shared" si="6"/>
        <v>III</v>
      </c>
      <c r="W33" s="72" t="s">
        <v>49</v>
      </c>
      <c r="X33" s="52" t="s">
        <v>50</v>
      </c>
      <c r="Y33" s="51" t="s">
        <v>60</v>
      </c>
      <c r="Z33" s="51" t="s">
        <v>60</v>
      </c>
      <c r="AA33" s="51" t="s">
        <v>151</v>
      </c>
      <c r="AB33" s="66" t="s">
        <v>154</v>
      </c>
      <c r="AC33" s="55" t="s">
        <v>155</v>
      </c>
      <c r="AD33" s="56" t="s">
        <v>110</v>
      </c>
    </row>
    <row r="34" spans="1:30" customFormat="1" ht="92.25" customHeight="1" x14ac:dyDescent="0.2">
      <c r="A34" s="58" t="s">
        <v>185</v>
      </c>
      <c r="B34" s="67" t="s">
        <v>193</v>
      </c>
      <c r="C34" s="48" t="s">
        <v>48</v>
      </c>
      <c r="D34" s="47" t="s">
        <v>100</v>
      </c>
      <c r="E34" s="68" t="s">
        <v>145</v>
      </c>
      <c r="F34" s="68" t="s">
        <v>242</v>
      </c>
      <c r="G34" s="69" t="s">
        <v>147</v>
      </c>
      <c r="H34" s="68" t="s">
        <v>241</v>
      </c>
      <c r="I34" s="47">
        <v>8</v>
      </c>
      <c r="J34" s="47" t="s">
        <v>148</v>
      </c>
      <c r="K34" s="47" t="s">
        <v>101</v>
      </c>
      <c r="L34" s="47" t="s">
        <v>114</v>
      </c>
      <c r="M34" s="47">
        <v>2</v>
      </c>
      <c r="N34" s="47">
        <v>0</v>
      </c>
      <c r="O34" s="52">
        <f>SUM(M34:N34)</f>
        <v>2</v>
      </c>
      <c r="P34" s="53">
        <v>2</v>
      </c>
      <c r="Q34" s="52">
        <v>3</v>
      </c>
      <c r="R34" s="54">
        <f t="shared" ref="R34" si="8">P34*Q34</f>
        <v>6</v>
      </c>
      <c r="S34" s="54" t="str">
        <f t="shared" si="1"/>
        <v>Medio</v>
      </c>
      <c r="T34" s="47">
        <v>10</v>
      </c>
      <c r="U34" s="54">
        <f t="shared" ref="U34" si="9">R34*T34</f>
        <v>60</v>
      </c>
      <c r="V34" s="54" t="str">
        <f t="shared" ref="V34" si="10">IF((U34&gt;599),"I",IF(U34&gt;149,"II",IF(U34&gt;39,"III",IF(U34&gt;0,"IV"))))</f>
        <v>III</v>
      </c>
      <c r="W34" s="72" t="s">
        <v>49</v>
      </c>
      <c r="X34" s="52" t="s">
        <v>50</v>
      </c>
      <c r="Y34" s="51" t="s">
        <v>60</v>
      </c>
      <c r="Z34" s="51" t="s">
        <v>60</v>
      </c>
      <c r="AA34" s="51" t="s">
        <v>108</v>
      </c>
      <c r="AB34" s="66" t="s">
        <v>109</v>
      </c>
      <c r="AC34" s="55" t="s">
        <v>60</v>
      </c>
      <c r="AD34" s="56" t="s">
        <v>110</v>
      </c>
    </row>
    <row r="35" spans="1:30" s="13" customFormat="1" ht="14.25" x14ac:dyDescent="0.2">
      <c r="AD35" s="44"/>
    </row>
    <row r="36" spans="1:30" s="13" customFormat="1" ht="14.25" x14ac:dyDescent="0.2">
      <c r="AD36" s="44"/>
    </row>
    <row r="37" spans="1:30" s="13" customFormat="1" ht="14.25" x14ac:dyDescent="0.2">
      <c r="AD37" s="44"/>
    </row>
    <row r="38" spans="1:30" s="13" customFormat="1" ht="14.25" x14ac:dyDescent="0.2">
      <c r="AD38" s="44"/>
    </row>
    <row r="39" spans="1:30" s="13" customFormat="1" ht="14.25" x14ac:dyDescent="0.2">
      <c r="AD39" s="44"/>
    </row>
    <row r="40" spans="1:30" s="13" customFormat="1" ht="14.25" x14ac:dyDescent="0.2">
      <c r="AD40" s="44"/>
    </row>
    <row r="41" spans="1:30" s="13" customFormat="1" ht="14.25" x14ac:dyDescent="0.2">
      <c r="AD41" s="44"/>
    </row>
    <row r="42" spans="1:30" s="13" customFormat="1" ht="14.25" x14ac:dyDescent="0.2">
      <c r="AD42" s="44"/>
    </row>
    <row r="43" spans="1:30" s="13" customFormat="1" ht="14.25" x14ac:dyDescent="0.2">
      <c r="AD43" s="44"/>
    </row>
    <row r="44" spans="1:30" s="13" customFormat="1" ht="14.25" x14ac:dyDescent="0.2">
      <c r="AD44" s="44"/>
    </row>
    <row r="45" spans="1:30" s="13" customFormat="1" ht="14.25" x14ac:dyDescent="0.2">
      <c r="AD45" s="44"/>
    </row>
    <row r="46" spans="1:30" s="13" customFormat="1" ht="14.25" x14ac:dyDescent="0.2">
      <c r="AD46" s="44"/>
    </row>
    <row r="47" spans="1:30" s="13" customFormat="1" ht="14.25" x14ac:dyDescent="0.2">
      <c r="AD47" s="44"/>
    </row>
    <row r="48" spans="1:30" s="13" customFormat="1" ht="14.25" x14ac:dyDescent="0.2">
      <c r="AD48" s="44"/>
    </row>
    <row r="49" spans="30:30" s="13" customFormat="1" ht="14.25" x14ac:dyDescent="0.2">
      <c r="AD49" s="44"/>
    </row>
    <row r="50" spans="30:30" s="13" customFormat="1" ht="14.25" x14ac:dyDescent="0.2">
      <c r="AD50" s="44"/>
    </row>
    <row r="51" spans="30:30" s="13" customFormat="1" ht="14.25" x14ac:dyDescent="0.2">
      <c r="AD51" s="44"/>
    </row>
    <row r="52" spans="30:30" s="13" customFormat="1" ht="14.25" x14ac:dyDescent="0.2">
      <c r="AD52" s="44"/>
    </row>
    <row r="53" spans="30:30" s="13" customFormat="1" ht="14.25" x14ac:dyDescent="0.2">
      <c r="AD53" s="44"/>
    </row>
    <row r="54" spans="30:30" s="13" customFormat="1" ht="14.25" x14ac:dyDescent="0.2">
      <c r="AD54" s="44"/>
    </row>
    <row r="55" spans="30:30" s="13" customFormat="1" ht="14.25" x14ac:dyDescent="0.2">
      <c r="AD55" s="44"/>
    </row>
    <row r="56" spans="30:30" s="13" customFormat="1" ht="14.25" x14ac:dyDescent="0.2">
      <c r="AD56" s="44"/>
    </row>
    <row r="57" spans="30:30" s="13" customFormat="1" ht="14.25" x14ac:dyDescent="0.2">
      <c r="AD57" s="44"/>
    </row>
    <row r="58" spans="30:30" s="13" customFormat="1" ht="14.25" x14ac:dyDescent="0.2">
      <c r="AD58" s="44"/>
    </row>
    <row r="59" spans="30:30" s="13" customFormat="1" ht="14.25" x14ac:dyDescent="0.2">
      <c r="AD59" s="44"/>
    </row>
    <row r="60" spans="30:30" s="13" customFormat="1" ht="14.25" x14ac:dyDescent="0.2">
      <c r="AD60" s="44"/>
    </row>
    <row r="61" spans="30:30" s="13" customFormat="1" ht="14.25" x14ac:dyDescent="0.2">
      <c r="AD61" s="44"/>
    </row>
    <row r="62" spans="30:30" s="13" customFormat="1" ht="14.25" x14ac:dyDescent="0.2">
      <c r="AD62" s="44"/>
    </row>
    <row r="63" spans="30:30" s="13" customFormat="1" ht="14.25" x14ac:dyDescent="0.2">
      <c r="AD63" s="44"/>
    </row>
    <row r="64" spans="30:30" s="13" customFormat="1" ht="14.25" x14ac:dyDescent="0.2">
      <c r="AD64" s="44"/>
    </row>
    <row r="65" spans="1:30" s="13" customFormat="1" ht="14.25" x14ac:dyDescent="0.2">
      <c r="AD65" s="44"/>
    </row>
    <row r="66" spans="1:30" s="13" customFormat="1" ht="14.25" x14ac:dyDescent="0.2">
      <c r="AD66" s="44"/>
    </row>
    <row r="67" spans="1:30" s="13" customFormat="1" ht="14.25" x14ac:dyDescent="0.2">
      <c r="AD67" s="44"/>
    </row>
    <row r="68" spans="1:30" s="13" customFormat="1" ht="14.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45"/>
    </row>
  </sheetData>
  <mergeCells count="35">
    <mergeCell ref="C8:D8"/>
    <mergeCell ref="H21:H23"/>
    <mergeCell ref="I21:I23"/>
    <mergeCell ref="A17:H18"/>
    <mergeCell ref="I17:X17"/>
    <mergeCell ref="P22:W22"/>
    <mergeCell ref="A20:H20"/>
    <mergeCell ref="I20:W20"/>
    <mergeCell ref="J21:L22"/>
    <mergeCell ref="M21:O22"/>
    <mergeCell ref="P21:W21"/>
    <mergeCell ref="Y17:AD17"/>
    <mergeCell ref="I18:X18"/>
    <mergeCell ref="Y18:AD18"/>
    <mergeCell ref="G7:T7"/>
    <mergeCell ref="S10:T10"/>
    <mergeCell ref="G15:M15"/>
    <mergeCell ref="U9:AA12"/>
    <mergeCell ref="U13:AA13"/>
    <mergeCell ref="A1:AD2"/>
    <mergeCell ref="A3:AD4"/>
    <mergeCell ref="V5:AA5"/>
    <mergeCell ref="C14:D14"/>
    <mergeCell ref="AD20:AD23"/>
    <mergeCell ref="A21:A23"/>
    <mergeCell ref="B21:B23"/>
    <mergeCell ref="C21:C23"/>
    <mergeCell ref="D21:F21"/>
    <mergeCell ref="G21:G23"/>
    <mergeCell ref="D22:D23"/>
    <mergeCell ref="E22:E23"/>
    <mergeCell ref="F22:F23"/>
    <mergeCell ref="X20:X23"/>
    <mergeCell ref="Y20:AC22"/>
    <mergeCell ref="Q5:T5"/>
  </mergeCells>
  <conditionalFormatting sqref="K24 P24:W25 M24">
    <cfRule type="cellIs" dxfId="61" priority="34" stopIfTrue="1" operator="greaterThan">
      <formula>#REF!</formula>
    </cfRule>
  </conditionalFormatting>
  <conditionalFormatting sqref="M25">
    <cfRule type="cellIs" dxfId="60" priority="33" stopIfTrue="1" operator="greaterThan">
      <formula>#REF!</formula>
    </cfRule>
  </conditionalFormatting>
  <conditionalFormatting sqref="O26:Y26">
    <cfRule type="cellIs" dxfId="59" priority="32" stopIfTrue="1" operator="greaterThan">
      <formula>#REF!</formula>
    </cfRule>
  </conditionalFormatting>
  <conditionalFormatting sqref="M26">
    <cfRule type="cellIs" dxfId="58" priority="31" stopIfTrue="1" operator="greaterThan">
      <formula>#REF!</formula>
    </cfRule>
  </conditionalFormatting>
  <conditionalFormatting sqref="L26">
    <cfRule type="cellIs" dxfId="57" priority="30" stopIfTrue="1" operator="greaterThan">
      <formula>#REF!</formula>
    </cfRule>
  </conditionalFormatting>
  <conditionalFormatting sqref="O28:W28">
    <cfRule type="cellIs" dxfId="56" priority="29" stopIfTrue="1" operator="greaterThan">
      <formula>#REF!</formula>
    </cfRule>
  </conditionalFormatting>
  <conditionalFormatting sqref="L28:L29">
    <cfRule type="cellIs" dxfId="55" priority="28" stopIfTrue="1" operator="greaterThan">
      <formula>#REF!</formula>
    </cfRule>
  </conditionalFormatting>
  <conditionalFormatting sqref="N26">
    <cfRule type="cellIs" dxfId="54" priority="27" stopIfTrue="1" operator="greaterThan">
      <formula>#REF!</formula>
    </cfRule>
  </conditionalFormatting>
  <conditionalFormatting sqref="M26">
    <cfRule type="cellIs" dxfId="53" priority="26" stopIfTrue="1" operator="greaterThan">
      <formula>#REF!</formula>
    </cfRule>
  </conditionalFormatting>
  <conditionalFormatting sqref="M28">
    <cfRule type="cellIs" dxfId="52" priority="25" stopIfTrue="1" operator="greaterThan">
      <formula>#REF!</formula>
    </cfRule>
  </conditionalFormatting>
  <conditionalFormatting sqref="O31:W31">
    <cfRule type="cellIs" dxfId="51" priority="24" stopIfTrue="1" operator="greaterThan">
      <formula>#REF!</formula>
    </cfRule>
  </conditionalFormatting>
  <conditionalFormatting sqref="L31">
    <cfRule type="cellIs" dxfId="50" priority="23" stopIfTrue="1" operator="greaterThan">
      <formula>#REF!</formula>
    </cfRule>
  </conditionalFormatting>
  <conditionalFormatting sqref="M31">
    <cfRule type="cellIs" dxfId="49" priority="22" stopIfTrue="1" operator="greaterThan">
      <formula>#REF!</formula>
    </cfRule>
  </conditionalFormatting>
  <conditionalFormatting sqref="O30:W30">
    <cfRule type="cellIs" dxfId="48" priority="21" stopIfTrue="1" operator="greaterThan">
      <formula>#REF!</formula>
    </cfRule>
  </conditionalFormatting>
  <conditionalFormatting sqref="L30">
    <cfRule type="cellIs" dxfId="47" priority="20" stopIfTrue="1" operator="greaterThan">
      <formula>#REF!</formula>
    </cfRule>
  </conditionalFormatting>
  <conditionalFormatting sqref="M30">
    <cfRule type="cellIs" dxfId="46" priority="19" stopIfTrue="1" operator="greaterThan">
      <formula>#REF!</formula>
    </cfRule>
  </conditionalFormatting>
  <conditionalFormatting sqref="O29:W29">
    <cfRule type="cellIs" dxfId="45" priority="18" stopIfTrue="1" operator="greaterThan">
      <formula>#REF!</formula>
    </cfRule>
  </conditionalFormatting>
  <conditionalFormatting sqref="M29">
    <cfRule type="cellIs" dxfId="44" priority="17" stopIfTrue="1" operator="greaterThan">
      <formula>#REF!</formula>
    </cfRule>
  </conditionalFormatting>
  <conditionalFormatting sqref="O33:W33">
    <cfRule type="cellIs" dxfId="43" priority="16" stopIfTrue="1" operator="greaterThan">
      <formula>#REF!</formula>
    </cfRule>
  </conditionalFormatting>
  <conditionalFormatting sqref="L33">
    <cfRule type="cellIs" dxfId="42" priority="15" stopIfTrue="1" operator="greaterThan">
      <formula>#REF!</formula>
    </cfRule>
  </conditionalFormatting>
  <conditionalFormatting sqref="M33">
    <cfRule type="cellIs" dxfId="41" priority="14" stopIfTrue="1" operator="greaterThan">
      <formula>#REF!</formula>
    </cfRule>
  </conditionalFormatting>
  <conditionalFormatting sqref="O32:W32">
    <cfRule type="cellIs" dxfId="40" priority="13" stopIfTrue="1" operator="greaterThan">
      <formula>#REF!</formula>
    </cfRule>
  </conditionalFormatting>
  <conditionalFormatting sqref="L32">
    <cfRule type="cellIs" dxfId="39" priority="12" stopIfTrue="1" operator="greaterThan">
      <formula>#REF!</formula>
    </cfRule>
  </conditionalFormatting>
  <conditionalFormatting sqref="M32">
    <cfRule type="cellIs" dxfId="38" priority="11" stopIfTrue="1" operator="greaterThan">
      <formula>#REF!</formula>
    </cfRule>
  </conditionalFormatting>
  <conditionalFormatting sqref="O34:W34">
    <cfRule type="cellIs" dxfId="34" priority="7" stopIfTrue="1" operator="greaterThan">
      <formula>#REF!</formula>
    </cfRule>
  </conditionalFormatting>
  <conditionalFormatting sqref="L34">
    <cfRule type="cellIs" dxfId="33" priority="6" stopIfTrue="1" operator="greaterThan">
      <formula>#REF!</formula>
    </cfRule>
  </conditionalFormatting>
  <conditionalFormatting sqref="M34">
    <cfRule type="cellIs" dxfId="32" priority="5" stopIfTrue="1" operator="greaterThan">
      <formula>#REF!</formula>
    </cfRule>
  </conditionalFormatting>
  <conditionalFormatting sqref="O27:W27">
    <cfRule type="cellIs" dxfId="31" priority="4" stopIfTrue="1" operator="greaterThan">
      <formula>#REF!</formula>
    </cfRule>
  </conditionalFormatting>
  <conditionalFormatting sqref="L27">
    <cfRule type="cellIs" dxfId="30" priority="3" stopIfTrue="1" operator="greaterThan">
      <formula>#REF!</formula>
    </cfRule>
  </conditionalFormatting>
  <conditionalFormatting sqref="M27">
    <cfRule type="cellIs" dxfId="29" priority="2" stopIfTrue="1" operator="greaterThan">
      <formula>#REF!</formula>
    </cfRule>
  </conditionalFormatting>
  <conditionalFormatting sqref="L24">
    <cfRule type="cellIs" dxfId="28" priority="1" stopIfTrue="1" operator="greaterThan">
      <formula>#REF!</formula>
    </cfRule>
  </conditionalFormatting>
  <dataValidations count="5">
    <dataValidation type="list" allowBlank="1" showInputMessage="1" showErrorMessage="1" sqref="C24:C34">
      <formula1>"Rutinaria, No rutinaria"</formula1>
    </dataValidation>
    <dataValidation type="list" allowBlank="1" showInputMessage="1" showErrorMessage="1" sqref="P24:P34">
      <formula1>"10, 6, 2, 1"</formula1>
    </dataValidation>
    <dataValidation type="list" allowBlank="1" showInputMessage="1" showErrorMessage="1" sqref="Q24:Q34">
      <formula1>"4, 3, 2, 1"</formula1>
    </dataValidation>
    <dataValidation type="list" allowBlank="1" showInputMessage="1" showErrorMessage="1" sqref="T24:T34">
      <formula1>"100,60,25,10"</formula1>
    </dataValidation>
    <dataValidation type="list" allowBlank="1" showInputMessage="1" showErrorMessage="1" sqref="W24:W34">
      <formula1>"ACEPTABLE,NO ACEPTABLE"</formula1>
    </dataValidation>
  </dataValidations>
  <pageMargins left="0.7" right="0.7" top="0.75" bottom="0.75" header="0.3" footer="0.3"/>
  <pageSetup paperSize="7" scale="26" fitToHeight="0" orientation="landscape" horizontalDpi="4294967292" verticalDpi="4294967292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68"/>
  <sheetViews>
    <sheetView showGridLines="0" tabSelected="1" topLeftCell="B31" zoomScale="60" zoomScaleNormal="60" workbookViewId="0">
      <selection activeCell="H32" sqref="H32"/>
    </sheetView>
  </sheetViews>
  <sheetFormatPr baseColWidth="10" defaultColWidth="11.42578125" defaultRowHeight="12.75" x14ac:dyDescent="0.2"/>
  <cols>
    <col min="1" max="1" width="15.5703125" style="9" customWidth="1"/>
    <col min="2" max="2" width="15" style="9" customWidth="1"/>
    <col min="3" max="3" width="7.28515625" style="9" customWidth="1"/>
    <col min="4" max="5" width="28.140625" style="9" customWidth="1"/>
    <col min="6" max="7" width="21" style="9" customWidth="1"/>
    <col min="8" max="8" width="24.42578125" style="9" customWidth="1"/>
    <col min="9" max="9" width="11.42578125" style="9"/>
    <col min="10" max="10" width="18.140625" style="9" customWidth="1"/>
    <col min="11" max="11" width="22" style="9" customWidth="1"/>
    <col min="12" max="12" width="18.5703125" style="9" customWidth="1"/>
    <col min="13" max="18" width="5.7109375" style="9" customWidth="1"/>
    <col min="19" max="19" width="10.7109375" style="9" customWidth="1"/>
    <col min="20" max="23" width="7.140625" style="9" customWidth="1"/>
    <col min="24" max="24" width="14.7109375" style="9" customWidth="1"/>
    <col min="25" max="25" width="16.42578125" style="9" customWidth="1"/>
    <col min="26" max="26" width="17.85546875" style="9" customWidth="1"/>
    <col min="27" max="27" width="34.42578125" style="9" bestFit="1" customWidth="1"/>
    <col min="28" max="28" width="35.42578125" style="9" customWidth="1"/>
    <col min="29" max="29" width="26.42578125" style="9" customWidth="1"/>
    <col min="30" max="30" width="29.7109375" style="45" customWidth="1"/>
    <col min="31" max="16384" width="11.42578125" style="9"/>
  </cols>
  <sheetData>
    <row r="1" spans="1:30" s="6" customFormat="1" ht="17.25" customHeight="1" x14ac:dyDescent="0.2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s="6" customFormat="1" ht="29.1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s="6" customFormat="1" ht="18.95" customHeight="1" x14ac:dyDescent="0.2">
      <c r="A3" s="153" t="s">
        <v>195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s="6" customFormat="1" ht="47.1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 s="18" customFormat="1" ht="36" customHeight="1" x14ac:dyDescent="0.2">
      <c r="A5" s="14" t="s">
        <v>4</v>
      </c>
      <c r="B5" s="14"/>
      <c r="C5" s="15"/>
      <c r="D5" s="15"/>
      <c r="E5" s="15"/>
      <c r="F5" s="15"/>
      <c r="G5" s="15" t="s">
        <v>62</v>
      </c>
      <c r="H5" s="15"/>
      <c r="I5" s="15"/>
      <c r="J5" s="15"/>
      <c r="K5" s="16"/>
      <c r="L5" s="16"/>
      <c r="M5" s="16"/>
      <c r="N5" s="15"/>
      <c r="O5" s="15"/>
      <c r="P5" s="15"/>
      <c r="Q5" s="152" t="s">
        <v>5</v>
      </c>
      <c r="R5" s="152"/>
      <c r="S5" s="152"/>
      <c r="T5" s="152"/>
      <c r="U5" s="17"/>
      <c r="V5" s="152"/>
      <c r="W5" s="152"/>
      <c r="X5" s="152"/>
      <c r="Y5" s="152"/>
      <c r="Z5" s="152"/>
      <c r="AA5" s="152"/>
      <c r="AD5" s="40"/>
    </row>
    <row r="6" spans="1:30" s="18" customFormat="1" ht="36" customHeight="1" x14ac:dyDescent="0.2">
      <c r="A6" s="14" t="s">
        <v>59</v>
      </c>
      <c r="B6" s="14"/>
      <c r="C6" s="15"/>
      <c r="D6" s="15"/>
      <c r="E6" s="15"/>
      <c r="F6" s="15"/>
      <c r="G6" s="15" t="s">
        <v>179</v>
      </c>
      <c r="H6" s="15"/>
      <c r="I6" s="15"/>
      <c r="J6" s="15"/>
      <c r="K6" s="16"/>
      <c r="L6" s="16"/>
      <c r="M6" s="16"/>
      <c r="N6" s="15"/>
      <c r="O6" s="15"/>
      <c r="P6" s="15"/>
      <c r="Q6" s="87"/>
      <c r="R6" s="87"/>
      <c r="S6" s="87"/>
      <c r="T6" s="87"/>
      <c r="U6" s="17"/>
      <c r="V6" s="80"/>
      <c r="W6" s="80"/>
      <c r="X6" s="80"/>
      <c r="Y6" s="80"/>
      <c r="Z6" s="80"/>
      <c r="AA6" s="80"/>
      <c r="AD6" s="40"/>
    </row>
    <row r="7" spans="1:30" s="18" customFormat="1" ht="81" customHeight="1" x14ac:dyDescent="0.2">
      <c r="A7" s="14" t="s">
        <v>6</v>
      </c>
      <c r="C7" s="19"/>
      <c r="D7" s="20"/>
      <c r="E7" s="20"/>
      <c r="F7" s="20"/>
      <c r="G7" s="156" t="s">
        <v>180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7"/>
      <c r="V7" s="80"/>
      <c r="W7" s="80"/>
      <c r="X7" s="80"/>
      <c r="Y7" s="80"/>
      <c r="Z7" s="80"/>
      <c r="AA7" s="80"/>
      <c r="AD7" s="40"/>
    </row>
    <row r="8" spans="1:30" s="18" customFormat="1" ht="29.1" customHeight="1" x14ac:dyDescent="0.2">
      <c r="A8" s="14" t="s">
        <v>7</v>
      </c>
      <c r="C8" s="154"/>
      <c r="D8" s="154"/>
      <c r="E8" s="77"/>
      <c r="F8" s="88"/>
      <c r="G8" s="21">
        <v>7320</v>
      </c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7"/>
      <c r="V8" s="80"/>
      <c r="W8" s="80"/>
      <c r="X8" s="80"/>
      <c r="Y8" s="80"/>
      <c r="Z8" s="80"/>
      <c r="AA8" s="80"/>
      <c r="AD8" s="40"/>
    </row>
    <row r="9" spans="1:30" s="18" customFormat="1" ht="20.100000000000001" customHeight="1" x14ac:dyDescent="0.2">
      <c r="A9" s="23" t="s">
        <v>8</v>
      </c>
      <c r="B9" s="23"/>
      <c r="C9" s="24"/>
      <c r="D9" s="24"/>
      <c r="E9" s="24"/>
      <c r="F9" s="24"/>
      <c r="G9" s="18" t="s">
        <v>183</v>
      </c>
      <c r="H9" s="16"/>
      <c r="I9" s="15"/>
      <c r="J9" s="16"/>
      <c r="K9" s="16"/>
      <c r="L9" s="16"/>
      <c r="M9" s="16"/>
      <c r="N9" s="15"/>
      <c r="O9" s="15"/>
      <c r="P9" s="15"/>
      <c r="Q9" s="14"/>
      <c r="S9" s="19"/>
      <c r="T9" s="20"/>
      <c r="U9" s="155"/>
      <c r="V9" s="155"/>
      <c r="W9" s="155"/>
      <c r="X9" s="155"/>
      <c r="Y9" s="155"/>
      <c r="Z9" s="155"/>
      <c r="AA9" s="155"/>
      <c r="AD9" s="40"/>
    </row>
    <row r="10" spans="1:30" s="18" customFormat="1" ht="20.100000000000001" customHeight="1" x14ac:dyDescent="0.2">
      <c r="A10" s="14" t="s">
        <v>9</v>
      </c>
      <c r="B10" s="14"/>
      <c r="C10" s="15"/>
      <c r="D10" s="15"/>
      <c r="E10" s="15"/>
      <c r="F10" s="15"/>
      <c r="G10" s="15" t="s">
        <v>63</v>
      </c>
      <c r="H10" s="15"/>
      <c r="I10" s="15"/>
      <c r="J10" s="15"/>
      <c r="K10" s="16"/>
      <c r="L10" s="16"/>
      <c r="M10" s="16"/>
      <c r="N10" s="15"/>
      <c r="O10" s="15"/>
      <c r="Q10" s="14"/>
      <c r="S10" s="154"/>
      <c r="T10" s="154"/>
      <c r="U10" s="155"/>
      <c r="V10" s="155"/>
      <c r="W10" s="155"/>
      <c r="X10" s="155"/>
      <c r="Y10" s="155"/>
      <c r="Z10" s="155"/>
      <c r="AA10" s="155"/>
      <c r="AD10" s="40"/>
    </row>
    <row r="11" spans="1:30" s="18" customFormat="1" ht="20.100000000000001" customHeight="1" x14ac:dyDescent="0.2">
      <c r="A11" s="14" t="s">
        <v>10</v>
      </c>
      <c r="B11" s="14"/>
      <c r="C11" s="15"/>
      <c r="D11" s="15"/>
      <c r="E11" s="15"/>
      <c r="F11" s="15"/>
      <c r="G11" s="15" t="s">
        <v>174</v>
      </c>
      <c r="H11" s="15"/>
      <c r="I11" s="15"/>
      <c r="J11" s="15"/>
      <c r="K11" s="16"/>
      <c r="L11" s="16"/>
      <c r="M11" s="16"/>
      <c r="N11" s="15"/>
      <c r="O11" s="15"/>
      <c r="Q11" s="14"/>
      <c r="S11" s="88"/>
      <c r="T11" s="88"/>
      <c r="U11" s="155"/>
      <c r="V11" s="155"/>
      <c r="W11" s="155"/>
      <c r="X11" s="155"/>
      <c r="Y11" s="155"/>
      <c r="Z11" s="155"/>
      <c r="AA11" s="155"/>
      <c r="AD11" s="40"/>
    </row>
    <row r="12" spans="1:30" s="30" customFormat="1" ht="20.100000000000001" customHeight="1" x14ac:dyDescent="0.25">
      <c r="A12" s="25" t="s">
        <v>11</v>
      </c>
      <c r="B12" s="25"/>
      <c r="C12" s="26"/>
      <c r="D12" s="27"/>
      <c r="E12" s="27"/>
      <c r="F12" s="27"/>
      <c r="G12" s="26" t="s">
        <v>181</v>
      </c>
      <c r="H12" s="26"/>
      <c r="I12" s="28"/>
      <c r="J12" s="28"/>
      <c r="K12" s="16"/>
      <c r="L12" s="16"/>
      <c r="M12" s="16"/>
      <c r="N12" s="28"/>
      <c r="O12" s="28"/>
      <c r="P12" s="28"/>
      <c r="Q12" s="28"/>
      <c r="R12" s="28"/>
      <c r="S12" s="29"/>
      <c r="T12" s="20"/>
      <c r="U12" s="155"/>
      <c r="V12" s="155"/>
      <c r="W12" s="155"/>
      <c r="X12" s="155"/>
      <c r="Y12" s="155"/>
      <c r="Z12" s="155"/>
      <c r="AA12" s="155"/>
      <c r="AD12" s="41"/>
    </row>
    <row r="13" spans="1:30" s="30" customFormat="1" ht="20.100000000000001" customHeight="1" x14ac:dyDescent="0.25">
      <c r="A13" s="25" t="s">
        <v>12</v>
      </c>
      <c r="B13" s="25"/>
      <c r="C13" s="28"/>
      <c r="D13" s="28"/>
      <c r="E13" s="28"/>
      <c r="F13" s="28"/>
      <c r="G13" s="86" t="s">
        <v>64</v>
      </c>
      <c r="H13" s="86"/>
      <c r="I13" s="27"/>
      <c r="J13" s="27"/>
      <c r="K13" s="16"/>
      <c r="L13" s="16"/>
      <c r="M13" s="16"/>
      <c r="N13" s="27"/>
      <c r="O13" s="27"/>
      <c r="P13" s="27"/>
      <c r="Q13" s="27"/>
      <c r="R13" s="27"/>
      <c r="S13" s="27"/>
      <c r="T13" s="31"/>
      <c r="U13" s="151"/>
      <c r="V13" s="151"/>
      <c r="W13" s="151"/>
      <c r="X13" s="151"/>
      <c r="Y13" s="151"/>
      <c r="Z13" s="151"/>
      <c r="AA13" s="151"/>
      <c r="AB13" s="28"/>
      <c r="AC13" s="28"/>
      <c r="AD13" s="42"/>
    </row>
    <row r="14" spans="1:30" s="30" customFormat="1" ht="20.100000000000001" customHeight="1" x14ac:dyDescent="0.25">
      <c r="A14" s="25" t="s">
        <v>13</v>
      </c>
      <c r="B14" s="25"/>
      <c r="C14" s="151"/>
      <c r="D14" s="151"/>
      <c r="E14" s="79"/>
      <c r="F14" s="86"/>
      <c r="G14" s="86" t="s">
        <v>14</v>
      </c>
      <c r="H14" s="86"/>
      <c r="I14" s="27"/>
      <c r="J14" s="27"/>
      <c r="K14" s="16"/>
      <c r="L14" s="16"/>
      <c r="M14" s="16"/>
      <c r="N14" s="27"/>
      <c r="O14" s="27"/>
      <c r="P14" s="32"/>
      <c r="Q14" s="27"/>
      <c r="R14" s="27"/>
      <c r="S14" s="27"/>
      <c r="T14" s="31"/>
      <c r="U14" s="27"/>
      <c r="V14" s="27"/>
      <c r="W14" s="27"/>
      <c r="X14" s="27"/>
      <c r="Y14" s="28"/>
      <c r="Z14" s="28"/>
      <c r="AA14" s="28"/>
      <c r="AB14" s="28"/>
      <c r="AC14" s="28"/>
      <c r="AD14" s="42"/>
    </row>
    <row r="15" spans="1:30" s="30" customFormat="1" ht="20.100000000000001" customHeight="1" x14ac:dyDescent="0.25">
      <c r="A15" s="27" t="s">
        <v>15</v>
      </c>
      <c r="B15" s="27"/>
      <c r="C15" s="27"/>
      <c r="D15" s="31"/>
      <c r="E15" s="31"/>
      <c r="F15" s="31"/>
      <c r="G15" s="151" t="s">
        <v>182</v>
      </c>
      <c r="H15" s="151"/>
      <c r="I15" s="151"/>
      <c r="J15" s="151"/>
      <c r="K15" s="151"/>
      <c r="L15" s="151"/>
      <c r="M15" s="151"/>
      <c r="N15" s="27"/>
      <c r="O15" s="27"/>
      <c r="P15" s="32"/>
      <c r="Q15" s="27"/>
      <c r="R15" s="27"/>
      <c r="S15" s="27"/>
      <c r="T15" s="31"/>
      <c r="U15" s="27"/>
      <c r="V15" s="27"/>
      <c r="W15" s="27"/>
      <c r="X15" s="27"/>
      <c r="Y15" s="28"/>
      <c r="Z15" s="28"/>
      <c r="AA15" s="28"/>
      <c r="AB15" s="28"/>
      <c r="AC15" s="28"/>
      <c r="AD15" s="42"/>
    </row>
    <row r="16" spans="1:30" s="30" customFormat="1" ht="20.100000000000001" customHeight="1" x14ac:dyDescent="0.25">
      <c r="A16" s="25"/>
      <c r="B16" s="25"/>
      <c r="C16" s="79"/>
      <c r="D16" s="79"/>
      <c r="E16" s="79"/>
      <c r="F16" s="28"/>
      <c r="G16" s="28"/>
      <c r="H16" s="27"/>
      <c r="I16" s="27"/>
      <c r="J16" s="16"/>
      <c r="K16" s="16"/>
      <c r="L16" s="16"/>
      <c r="M16" s="27"/>
      <c r="N16" s="27"/>
      <c r="O16" s="32"/>
      <c r="P16" s="27"/>
      <c r="Q16" s="27"/>
      <c r="R16" s="27"/>
      <c r="S16" s="31"/>
      <c r="T16" s="27"/>
      <c r="U16" s="27"/>
      <c r="V16" s="27"/>
      <c r="W16" s="27"/>
      <c r="X16" s="27"/>
      <c r="Y16" s="28"/>
      <c r="Z16" s="28"/>
      <c r="AA16" s="28"/>
      <c r="AB16" s="28"/>
      <c r="AC16" s="28"/>
      <c r="AD16" s="42"/>
    </row>
    <row r="17" spans="1:31" s="30" customFormat="1" ht="59.25" customHeight="1" x14ac:dyDescent="0.25">
      <c r="A17" s="113"/>
      <c r="B17" s="114"/>
      <c r="C17" s="114"/>
      <c r="D17" s="114"/>
      <c r="E17" s="114"/>
      <c r="F17" s="114"/>
      <c r="G17" s="114"/>
      <c r="H17" s="115"/>
      <c r="I17" s="110" t="s">
        <v>54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  <c r="Y17" s="106" t="s">
        <v>55</v>
      </c>
      <c r="Z17" s="107"/>
      <c r="AA17" s="107"/>
      <c r="AB17" s="107"/>
      <c r="AC17" s="107"/>
      <c r="AD17" s="108"/>
    </row>
    <row r="18" spans="1:31" s="30" customFormat="1" ht="59.25" customHeight="1" x14ac:dyDescent="0.25">
      <c r="A18" s="116"/>
      <c r="B18" s="117"/>
      <c r="C18" s="117"/>
      <c r="D18" s="117"/>
      <c r="E18" s="117"/>
      <c r="F18" s="117"/>
      <c r="G18" s="117"/>
      <c r="H18" s="118"/>
      <c r="I18" s="110" t="s">
        <v>61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/>
      <c r="Y18" s="106" t="s">
        <v>66</v>
      </c>
      <c r="Z18" s="107"/>
      <c r="AA18" s="107"/>
      <c r="AB18" s="107"/>
      <c r="AC18" s="107"/>
      <c r="AD18" s="108"/>
    </row>
    <row r="19" spans="1:31" s="1" customFormat="1" ht="20.100000000000001" customHeight="1" thickBot="1" x14ac:dyDescent="0.25">
      <c r="A19" s="7"/>
      <c r="B19" s="7"/>
      <c r="C19" s="5"/>
      <c r="D19" s="5"/>
      <c r="E19" s="5"/>
      <c r="F19" s="5"/>
      <c r="G19" s="5"/>
      <c r="H19" s="2"/>
      <c r="I19" s="4"/>
      <c r="P19" s="8"/>
      <c r="S19" s="3"/>
      <c r="T19" s="3"/>
      <c r="U19" s="3"/>
      <c r="V19" s="3"/>
      <c r="AD19" s="43"/>
    </row>
    <row r="20" spans="1:31" s="10" customFormat="1" ht="29.1" customHeight="1" thickBot="1" x14ac:dyDescent="0.25">
      <c r="A20" s="124" t="s">
        <v>16</v>
      </c>
      <c r="B20" s="124"/>
      <c r="C20" s="124"/>
      <c r="D20" s="124"/>
      <c r="E20" s="124"/>
      <c r="F20" s="124"/>
      <c r="G20" s="124"/>
      <c r="H20" s="124"/>
      <c r="I20" s="125" t="s">
        <v>17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40" t="s">
        <v>18</v>
      </c>
      <c r="Y20" s="126" t="s">
        <v>19</v>
      </c>
      <c r="Z20" s="127"/>
      <c r="AA20" s="127"/>
      <c r="AB20" s="127"/>
      <c r="AC20" s="128"/>
      <c r="AD20" s="135" t="s">
        <v>20</v>
      </c>
    </row>
    <row r="21" spans="1:31" s="11" customFormat="1" ht="32.1" customHeight="1" thickBot="1" x14ac:dyDescent="0.25">
      <c r="A21" s="138" t="s">
        <v>21</v>
      </c>
      <c r="B21" s="109" t="s">
        <v>22</v>
      </c>
      <c r="C21" s="139" t="s">
        <v>23</v>
      </c>
      <c r="D21" s="119" t="s">
        <v>24</v>
      </c>
      <c r="E21" s="120"/>
      <c r="F21" s="121"/>
      <c r="G21" s="143" t="s">
        <v>53</v>
      </c>
      <c r="H21" s="109" t="s">
        <v>25</v>
      </c>
      <c r="I21" s="109" t="s">
        <v>26</v>
      </c>
      <c r="J21" s="109" t="s">
        <v>27</v>
      </c>
      <c r="K21" s="109"/>
      <c r="L21" s="109"/>
      <c r="M21" s="109" t="s">
        <v>28</v>
      </c>
      <c r="N21" s="109"/>
      <c r="O21" s="109"/>
      <c r="P21" s="109" t="s">
        <v>29</v>
      </c>
      <c r="Q21" s="109"/>
      <c r="R21" s="109"/>
      <c r="S21" s="109"/>
      <c r="T21" s="109"/>
      <c r="U21" s="109"/>
      <c r="V21" s="109"/>
      <c r="W21" s="109"/>
      <c r="X21" s="141"/>
      <c r="Y21" s="129"/>
      <c r="Z21" s="130"/>
      <c r="AA21" s="130"/>
      <c r="AB21" s="130"/>
      <c r="AC21" s="131"/>
      <c r="AD21" s="136"/>
    </row>
    <row r="22" spans="1:31" s="11" customFormat="1" ht="38.25" customHeight="1" thickBot="1" x14ac:dyDescent="0.25">
      <c r="A22" s="138"/>
      <c r="B22" s="109"/>
      <c r="C22" s="139"/>
      <c r="D22" s="109" t="s">
        <v>30</v>
      </c>
      <c r="E22" s="122" t="s">
        <v>56</v>
      </c>
      <c r="F22" s="109" t="s">
        <v>31</v>
      </c>
      <c r="G22" s="144"/>
      <c r="H22" s="109"/>
      <c r="I22" s="109"/>
      <c r="J22" s="109"/>
      <c r="K22" s="109"/>
      <c r="L22" s="109"/>
      <c r="M22" s="109"/>
      <c r="N22" s="109"/>
      <c r="O22" s="109"/>
      <c r="P22" s="109" t="s">
        <v>32</v>
      </c>
      <c r="Q22" s="109"/>
      <c r="R22" s="109"/>
      <c r="S22" s="109"/>
      <c r="T22" s="109"/>
      <c r="U22" s="109"/>
      <c r="V22" s="109"/>
      <c r="W22" s="109"/>
      <c r="X22" s="141"/>
      <c r="Y22" s="132"/>
      <c r="Z22" s="133"/>
      <c r="AA22" s="133"/>
      <c r="AB22" s="133"/>
      <c r="AC22" s="134"/>
      <c r="AD22" s="136"/>
      <c r="AE22" s="60"/>
    </row>
    <row r="23" spans="1:31" s="11" customFormat="1" ht="103.5" customHeight="1" thickBot="1" x14ac:dyDescent="0.25">
      <c r="A23" s="138"/>
      <c r="B23" s="109"/>
      <c r="C23" s="139"/>
      <c r="D23" s="109"/>
      <c r="E23" s="123"/>
      <c r="F23" s="109"/>
      <c r="G23" s="145"/>
      <c r="H23" s="109"/>
      <c r="I23" s="109"/>
      <c r="J23" s="35" t="s">
        <v>33</v>
      </c>
      <c r="K23" s="35" t="s">
        <v>34</v>
      </c>
      <c r="L23" s="35" t="s">
        <v>35</v>
      </c>
      <c r="M23" s="35" t="s">
        <v>57</v>
      </c>
      <c r="N23" s="35" t="s">
        <v>58</v>
      </c>
      <c r="O23" s="35" t="s">
        <v>36</v>
      </c>
      <c r="P23" s="36" t="s">
        <v>1</v>
      </c>
      <c r="Q23" s="36" t="s">
        <v>37</v>
      </c>
      <c r="R23" s="36" t="s">
        <v>38</v>
      </c>
      <c r="S23" s="37" t="s">
        <v>39</v>
      </c>
      <c r="T23" s="36" t="s">
        <v>40</v>
      </c>
      <c r="U23" s="38" t="s">
        <v>0</v>
      </c>
      <c r="V23" s="36" t="s">
        <v>41</v>
      </c>
      <c r="W23" s="38" t="s">
        <v>42</v>
      </c>
      <c r="X23" s="142"/>
      <c r="Y23" s="78" t="s">
        <v>43</v>
      </c>
      <c r="Z23" s="78" t="s">
        <v>44</v>
      </c>
      <c r="AA23" s="78" t="s">
        <v>45</v>
      </c>
      <c r="AB23" s="78" t="s">
        <v>46</v>
      </c>
      <c r="AC23" s="78" t="s">
        <v>47</v>
      </c>
      <c r="AD23" s="137"/>
      <c r="AE23" s="60"/>
    </row>
    <row r="24" spans="1:31" s="59" customFormat="1" ht="408.75" customHeight="1" x14ac:dyDescent="0.2">
      <c r="A24" s="58" t="s">
        <v>183</v>
      </c>
      <c r="B24" s="47" t="s">
        <v>194</v>
      </c>
      <c r="C24" s="48" t="s">
        <v>48</v>
      </c>
      <c r="D24" s="46" t="s">
        <v>172</v>
      </c>
      <c r="E24" s="46" t="s">
        <v>173</v>
      </c>
      <c r="F24" s="47" t="s">
        <v>223</v>
      </c>
      <c r="G24" s="69" t="s">
        <v>174</v>
      </c>
      <c r="H24" s="47" t="s">
        <v>95</v>
      </c>
      <c r="I24" s="49">
        <v>8</v>
      </c>
      <c r="J24" s="47" t="s">
        <v>107</v>
      </c>
      <c r="K24" s="47" t="s">
        <v>67</v>
      </c>
      <c r="L24" s="47" t="s">
        <v>227</v>
      </c>
      <c r="M24" s="47">
        <v>2</v>
      </c>
      <c r="N24" s="47">
        <v>0</v>
      </c>
      <c r="O24" s="52">
        <v>2</v>
      </c>
      <c r="P24" s="53">
        <v>2</v>
      </c>
      <c r="Q24" s="52">
        <v>2</v>
      </c>
      <c r="R24" s="54">
        <f>P24*Q24</f>
        <v>4</v>
      </c>
      <c r="S24" s="54" t="s">
        <v>68</v>
      </c>
      <c r="T24" s="47">
        <v>10</v>
      </c>
      <c r="U24" s="54">
        <f>R24*T24</f>
        <v>40</v>
      </c>
      <c r="V24" s="54" t="s">
        <v>69</v>
      </c>
      <c r="W24" s="72" t="s">
        <v>49</v>
      </c>
      <c r="X24" s="52" t="s">
        <v>51</v>
      </c>
      <c r="Y24" s="50" t="s">
        <v>60</v>
      </c>
      <c r="Z24" s="50" t="s">
        <v>60</v>
      </c>
      <c r="AA24" s="52" t="s">
        <v>60</v>
      </c>
      <c r="AB24" s="47" t="s">
        <v>70</v>
      </c>
      <c r="AC24" s="47" t="s">
        <v>71</v>
      </c>
      <c r="AD24" s="57" t="s">
        <v>72</v>
      </c>
    </row>
    <row r="25" spans="1:31" s="12" customFormat="1" ht="270" customHeight="1" x14ac:dyDescent="0.2">
      <c r="A25" s="58" t="s">
        <v>183</v>
      </c>
      <c r="B25" s="47" t="s">
        <v>194</v>
      </c>
      <c r="C25" s="48" t="s">
        <v>48</v>
      </c>
      <c r="D25" s="46" t="s">
        <v>172</v>
      </c>
      <c r="E25" s="46" t="s">
        <v>173</v>
      </c>
      <c r="F25" s="47" t="s">
        <v>224</v>
      </c>
      <c r="G25" s="69" t="s">
        <v>174</v>
      </c>
      <c r="H25" s="47" t="s">
        <v>76</v>
      </c>
      <c r="I25" s="49">
        <v>8</v>
      </c>
      <c r="J25" s="47" t="s">
        <v>225</v>
      </c>
      <c r="K25" s="47" t="s">
        <v>77</v>
      </c>
      <c r="L25" s="47" t="s">
        <v>78</v>
      </c>
      <c r="M25" s="47">
        <v>2</v>
      </c>
      <c r="N25" s="47">
        <v>0</v>
      </c>
      <c r="O25" s="52">
        <v>2</v>
      </c>
      <c r="P25" s="53">
        <v>2</v>
      </c>
      <c r="Q25" s="52">
        <v>2</v>
      </c>
      <c r="R25" s="54">
        <f>P25*Q25</f>
        <v>4</v>
      </c>
      <c r="S25" s="54" t="s">
        <v>68</v>
      </c>
      <c r="T25" s="47">
        <v>10</v>
      </c>
      <c r="U25" s="54">
        <f>R25*T25</f>
        <v>40</v>
      </c>
      <c r="V25" s="54" t="s">
        <v>69</v>
      </c>
      <c r="W25" s="72" t="s">
        <v>52</v>
      </c>
      <c r="X25" s="52" t="s">
        <v>50</v>
      </c>
      <c r="Y25" s="51" t="s">
        <v>60</v>
      </c>
      <c r="Z25" s="51" t="s">
        <v>60</v>
      </c>
      <c r="AA25" s="51" t="s">
        <v>80</v>
      </c>
      <c r="AB25" s="55" t="s">
        <v>81</v>
      </c>
      <c r="AC25" s="55" t="s">
        <v>60</v>
      </c>
      <c r="AD25" s="56" t="s">
        <v>82</v>
      </c>
    </row>
    <row r="26" spans="1:31" s="12" customFormat="1" ht="270" customHeight="1" x14ac:dyDescent="0.2">
      <c r="A26" s="58" t="s">
        <v>183</v>
      </c>
      <c r="B26" s="47" t="s">
        <v>194</v>
      </c>
      <c r="C26" s="48" t="s">
        <v>48</v>
      </c>
      <c r="D26" s="46" t="s">
        <v>172</v>
      </c>
      <c r="E26" s="46" t="s">
        <v>173</v>
      </c>
      <c r="F26" s="68" t="s">
        <v>209</v>
      </c>
      <c r="G26" s="69" t="s">
        <v>174</v>
      </c>
      <c r="H26" s="68" t="s">
        <v>210</v>
      </c>
      <c r="I26" s="47">
        <v>8</v>
      </c>
      <c r="J26" s="47" t="s">
        <v>214</v>
      </c>
      <c r="K26" s="47" t="s">
        <v>212</v>
      </c>
      <c r="L26" s="47" t="s">
        <v>216</v>
      </c>
      <c r="M26" s="47">
        <v>2</v>
      </c>
      <c r="N26" s="47">
        <v>0</v>
      </c>
      <c r="O26" s="52">
        <f t="shared" ref="O26" si="0">SUM(M26:N26)</f>
        <v>2</v>
      </c>
      <c r="P26" s="53">
        <v>6</v>
      </c>
      <c r="Q26" s="52">
        <v>3</v>
      </c>
      <c r="R26" s="54">
        <f t="shared" ref="R26" si="1">P26*Q26</f>
        <v>18</v>
      </c>
      <c r="S26" s="54" t="str">
        <f t="shared" ref="S26" si="2">IF((R26&gt;23),"MuyAlto",IF(R26&gt;9,"Alto",IF(R26&gt;5,"Medio",IF(R26&lt;6,"Bajo"))))</f>
        <v>Alto</v>
      </c>
      <c r="T26" s="47">
        <v>25</v>
      </c>
      <c r="U26" s="54">
        <f t="shared" ref="U26" si="3">R26*T26</f>
        <v>450</v>
      </c>
      <c r="V26" s="54" t="str">
        <f t="shared" ref="V26" si="4">IF((U26&gt;599),"I",IF(U26&gt;149,"II",IF(U26&gt;39,"III",IF(U26&gt;0,"IV"))))</f>
        <v>II</v>
      </c>
      <c r="W26" s="72" t="s">
        <v>49</v>
      </c>
      <c r="X26" s="52" t="s">
        <v>50</v>
      </c>
      <c r="Y26" s="51" t="s">
        <v>60</v>
      </c>
      <c r="Z26" s="51" t="s">
        <v>60</v>
      </c>
      <c r="AA26" s="51" t="s">
        <v>220</v>
      </c>
      <c r="AB26" s="66" t="s">
        <v>221</v>
      </c>
      <c r="AC26" s="55" t="s">
        <v>222</v>
      </c>
      <c r="AD26" s="56" t="s">
        <v>99</v>
      </c>
    </row>
    <row r="27" spans="1:31" customFormat="1" ht="195" x14ac:dyDescent="0.2">
      <c r="A27" s="58" t="s">
        <v>183</v>
      </c>
      <c r="B27" s="47" t="s">
        <v>194</v>
      </c>
      <c r="C27" s="48" t="s">
        <v>48</v>
      </c>
      <c r="D27" s="46" t="s">
        <v>172</v>
      </c>
      <c r="E27" s="46" t="s">
        <v>173</v>
      </c>
      <c r="F27" s="68" t="s">
        <v>129</v>
      </c>
      <c r="G27" s="69" t="s">
        <v>174</v>
      </c>
      <c r="H27" s="68" t="s">
        <v>94</v>
      </c>
      <c r="I27" s="47">
        <v>8</v>
      </c>
      <c r="J27" s="47" t="s">
        <v>211</v>
      </c>
      <c r="K27" s="47" t="s">
        <v>103</v>
      </c>
      <c r="L27" s="47" t="s">
        <v>104</v>
      </c>
      <c r="M27" s="47">
        <v>2</v>
      </c>
      <c r="N27" s="47">
        <v>0</v>
      </c>
      <c r="O27" s="52">
        <f t="shared" ref="O27:O28" si="5">SUM(M27:N27)</f>
        <v>2</v>
      </c>
      <c r="P27" s="53">
        <v>2</v>
      </c>
      <c r="Q27" s="52">
        <v>3</v>
      </c>
      <c r="R27" s="54">
        <f t="shared" ref="R27:R33" si="6">P27*Q27</f>
        <v>6</v>
      </c>
      <c r="S27" s="54" t="str">
        <f t="shared" ref="S27:S33" si="7">IF((R27&gt;23),"MuyAlto",IF(R27&gt;9,"Alto",IF(R27&gt;5,"Medio",IF(R27&lt;6,"Bajo"))))</f>
        <v>Medio</v>
      </c>
      <c r="T27" s="47">
        <v>10</v>
      </c>
      <c r="U27" s="54">
        <f t="shared" ref="U27:U33" si="8">R27*T27</f>
        <v>60</v>
      </c>
      <c r="V27" s="54" t="str">
        <f t="shared" ref="V27:V33" si="9">IF((U27&gt;599),"I",IF(U27&gt;149,"II",IF(U27&gt;39,"III",IF(U27&gt;0,"IV"))))</f>
        <v>III</v>
      </c>
      <c r="W27" s="72" t="s">
        <v>49</v>
      </c>
      <c r="X27" s="52" t="s">
        <v>50</v>
      </c>
      <c r="Y27" s="51" t="s">
        <v>60</v>
      </c>
      <c r="Z27" s="51" t="s">
        <v>60</v>
      </c>
      <c r="AA27" s="51" t="s">
        <v>97</v>
      </c>
      <c r="AB27" s="66" t="s">
        <v>98</v>
      </c>
      <c r="AC27" s="55" t="s">
        <v>96</v>
      </c>
      <c r="AD27" s="56" t="s">
        <v>99</v>
      </c>
    </row>
    <row r="28" spans="1:31" customFormat="1" ht="156.75" customHeight="1" x14ac:dyDescent="0.2">
      <c r="A28" s="58" t="s">
        <v>183</v>
      </c>
      <c r="B28" s="47" t="s">
        <v>194</v>
      </c>
      <c r="C28" s="48" t="s">
        <v>48</v>
      </c>
      <c r="D28" s="46" t="s">
        <v>172</v>
      </c>
      <c r="E28" s="46" t="s">
        <v>173</v>
      </c>
      <c r="F28" s="68" t="s">
        <v>232</v>
      </c>
      <c r="G28" s="69" t="s">
        <v>174</v>
      </c>
      <c r="H28" s="68" t="s">
        <v>230</v>
      </c>
      <c r="I28" s="47">
        <v>8</v>
      </c>
      <c r="J28" s="47" t="s">
        <v>121</v>
      </c>
      <c r="K28" s="47" t="s">
        <v>122</v>
      </c>
      <c r="L28" s="47" t="s">
        <v>123</v>
      </c>
      <c r="M28" s="47">
        <v>2</v>
      </c>
      <c r="N28" s="47">
        <v>0</v>
      </c>
      <c r="O28" s="52">
        <f t="shared" si="5"/>
        <v>2</v>
      </c>
      <c r="P28" s="53">
        <v>2</v>
      </c>
      <c r="Q28" s="52">
        <v>3</v>
      </c>
      <c r="R28" s="54">
        <f t="shared" si="6"/>
        <v>6</v>
      </c>
      <c r="S28" s="54" t="str">
        <f t="shared" si="7"/>
        <v>Medio</v>
      </c>
      <c r="T28" s="47">
        <v>10</v>
      </c>
      <c r="U28" s="54">
        <f t="shared" si="8"/>
        <v>60</v>
      </c>
      <c r="V28" s="54" t="str">
        <f t="shared" si="9"/>
        <v>III</v>
      </c>
      <c r="W28" s="72" t="s">
        <v>49</v>
      </c>
      <c r="X28" s="52" t="s">
        <v>50</v>
      </c>
      <c r="Y28" s="51" t="s">
        <v>60</v>
      </c>
      <c r="Z28" s="51" t="s">
        <v>60</v>
      </c>
      <c r="AA28" s="66" t="s">
        <v>127</v>
      </c>
      <c r="AB28" s="66" t="s">
        <v>126</v>
      </c>
      <c r="AC28" s="55" t="s">
        <v>124</v>
      </c>
      <c r="AD28" s="56" t="s">
        <v>128</v>
      </c>
    </row>
    <row r="29" spans="1:31" customFormat="1" ht="195" x14ac:dyDescent="0.2">
      <c r="A29" s="58" t="s">
        <v>183</v>
      </c>
      <c r="B29" s="47" t="s">
        <v>194</v>
      </c>
      <c r="C29" s="48" t="s">
        <v>48</v>
      </c>
      <c r="D29" s="46" t="s">
        <v>172</v>
      </c>
      <c r="E29" s="46" t="s">
        <v>173</v>
      </c>
      <c r="F29" s="68" t="s">
        <v>233</v>
      </c>
      <c r="G29" s="69" t="s">
        <v>174</v>
      </c>
      <c r="H29" s="68" t="s">
        <v>111</v>
      </c>
      <c r="I29" s="47">
        <v>8</v>
      </c>
      <c r="J29" s="47" t="s">
        <v>115</v>
      </c>
      <c r="K29" s="47" t="s">
        <v>112</v>
      </c>
      <c r="L29" s="47" t="s">
        <v>113</v>
      </c>
      <c r="M29" s="47">
        <v>2</v>
      </c>
      <c r="N29" s="47">
        <v>0</v>
      </c>
      <c r="O29" s="52">
        <f t="shared" ref="O29" si="10">SUM(M29:N29)</f>
        <v>2</v>
      </c>
      <c r="P29" s="53">
        <v>2</v>
      </c>
      <c r="Q29" s="52">
        <v>3</v>
      </c>
      <c r="R29" s="54">
        <f t="shared" si="6"/>
        <v>6</v>
      </c>
      <c r="S29" s="54" t="str">
        <f t="shared" si="7"/>
        <v>Medio</v>
      </c>
      <c r="T29" s="47">
        <v>10</v>
      </c>
      <c r="U29" s="54">
        <f t="shared" si="8"/>
        <v>60</v>
      </c>
      <c r="V29" s="54" t="str">
        <f t="shared" si="9"/>
        <v>III</v>
      </c>
      <c r="W29" s="72" t="s">
        <v>49</v>
      </c>
      <c r="X29" s="52" t="s">
        <v>50</v>
      </c>
      <c r="Y29" s="51" t="s">
        <v>60</v>
      </c>
      <c r="Z29" s="51" t="s">
        <v>60</v>
      </c>
      <c r="AA29" s="51" t="s">
        <v>116</v>
      </c>
      <c r="AB29" s="66" t="s">
        <v>117</v>
      </c>
      <c r="AC29" s="55" t="s">
        <v>118</v>
      </c>
      <c r="AD29" s="56" t="s">
        <v>125</v>
      </c>
    </row>
    <row r="30" spans="1:31" customFormat="1" ht="173.25" customHeight="1" x14ac:dyDescent="0.2">
      <c r="A30" s="58" t="s">
        <v>183</v>
      </c>
      <c r="B30" s="47" t="s">
        <v>194</v>
      </c>
      <c r="C30" s="48" t="s">
        <v>48</v>
      </c>
      <c r="D30" s="46" t="s">
        <v>172</v>
      </c>
      <c r="E30" s="46" t="s">
        <v>173</v>
      </c>
      <c r="F30" s="71" t="s">
        <v>234</v>
      </c>
      <c r="G30" s="69" t="s">
        <v>174</v>
      </c>
      <c r="H30" s="68" t="s">
        <v>134</v>
      </c>
      <c r="I30" s="47">
        <v>8</v>
      </c>
      <c r="J30" s="47" t="s">
        <v>235</v>
      </c>
      <c r="K30" s="47" t="s">
        <v>236</v>
      </c>
      <c r="L30" s="47" t="s">
        <v>130</v>
      </c>
      <c r="M30" s="47">
        <v>2</v>
      </c>
      <c r="N30" s="47">
        <v>0</v>
      </c>
      <c r="O30" s="52">
        <f>SUM(M30:N30)</f>
        <v>2</v>
      </c>
      <c r="P30" s="53">
        <v>6</v>
      </c>
      <c r="Q30" s="52">
        <v>3</v>
      </c>
      <c r="R30" s="54">
        <f t="shared" si="6"/>
        <v>18</v>
      </c>
      <c r="S30" s="54" t="str">
        <f t="shared" si="7"/>
        <v>Alto</v>
      </c>
      <c r="T30" s="47">
        <v>10</v>
      </c>
      <c r="U30" s="54">
        <f t="shared" si="8"/>
        <v>180</v>
      </c>
      <c r="V30" s="54" t="str">
        <f t="shared" si="9"/>
        <v>II</v>
      </c>
      <c r="W30" s="81" t="s">
        <v>135</v>
      </c>
      <c r="X30" s="52" t="s">
        <v>50</v>
      </c>
      <c r="Y30" s="51" t="s">
        <v>60</v>
      </c>
      <c r="Z30" s="51" t="s">
        <v>60</v>
      </c>
      <c r="AA30" s="51" t="s">
        <v>131</v>
      </c>
      <c r="AB30" s="66" t="s">
        <v>132</v>
      </c>
      <c r="AC30" s="55" t="s">
        <v>141</v>
      </c>
      <c r="AD30" s="56" t="s">
        <v>133</v>
      </c>
    </row>
    <row r="31" spans="1:31" customFormat="1" ht="246" customHeight="1" x14ac:dyDescent="0.2">
      <c r="A31" s="58" t="s">
        <v>183</v>
      </c>
      <c r="B31" s="47" t="s">
        <v>194</v>
      </c>
      <c r="C31" s="48" t="s">
        <v>48</v>
      </c>
      <c r="D31" s="46" t="s">
        <v>172</v>
      </c>
      <c r="E31" s="46" t="s">
        <v>173</v>
      </c>
      <c r="F31" s="71" t="s">
        <v>240</v>
      </c>
      <c r="G31" s="69" t="s">
        <v>174</v>
      </c>
      <c r="H31" s="68" t="s">
        <v>136</v>
      </c>
      <c r="I31" s="47">
        <v>8</v>
      </c>
      <c r="J31" s="47" t="s">
        <v>237</v>
      </c>
      <c r="K31" s="47" t="s">
        <v>143</v>
      </c>
      <c r="L31" s="47" t="s">
        <v>137</v>
      </c>
      <c r="M31" s="47">
        <v>2</v>
      </c>
      <c r="N31" s="47">
        <v>0</v>
      </c>
      <c r="O31" s="52">
        <f>SUM(M31:N31)</f>
        <v>2</v>
      </c>
      <c r="P31" s="53">
        <v>2</v>
      </c>
      <c r="Q31" s="52">
        <v>3</v>
      </c>
      <c r="R31" s="54">
        <f t="shared" si="6"/>
        <v>6</v>
      </c>
      <c r="S31" s="54" t="str">
        <f t="shared" si="7"/>
        <v>Medio</v>
      </c>
      <c r="T31" s="47">
        <v>10</v>
      </c>
      <c r="U31" s="54">
        <f t="shared" si="8"/>
        <v>60</v>
      </c>
      <c r="V31" s="54" t="str">
        <f t="shared" si="9"/>
        <v>III</v>
      </c>
      <c r="W31" s="72" t="s">
        <v>49</v>
      </c>
      <c r="X31" s="52" t="s">
        <v>50</v>
      </c>
      <c r="Y31" s="51" t="s">
        <v>60</v>
      </c>
      <c r="Z31" s="51" t="s">
        <v>60</v>
      </c>
      <c r="AA31" s="51" t="s">
        <v>138</v>
      </c>
      <c r="AB31" s="66" t="s">
        <v>139</v>
      </c>
      <c r="AC31" s="55" t="s">
        <v>140</v>
      </c>
      <c r="AD31" s="56" t="s">
        <v>142</v>
      </c>
    </row>
    <row r="32" spans="1:31" customFormat="1" ht="246" customHeight="1" x14ac:dyDescent="0.2">
      <c r="A32" s="58" t="s">
        <v>183</v>
      </c>
      <c r="B32" s="47" t="s">
        <v>194</v>
      </c>
      <c r="C32" s="48" t="s">
        <v>48</v>
      </c>
      <c r="D32" s="46" t="s">
        <v>172</v>
      </c>
      <c r="E32" s="46" t="s">
        <v>173</v>
      </c>
      <c r="F32" s="68" t="s">
        <v>247</v>
      </c>
      <c r="G32" s="69" t="s">
        <v>174</v>
      </c>
      <c r="H32" s="68" t="s">
        <v>246</v>
      </c>
      <c r="I32" s="47">
        <v>8</v>
      </c>
      <c r="J32" s="47" t="s">
        <v>150</v>
      </c>
      <c r="K32" s="47" t="s">
        <v>152</v>
      </c>
      <c r="L32" s="47" t="s">
        <v>153</v>
      </c>
      <c r="M32" s="47">
        <v>2</v>
      </c>
      <c r="N32" s="47">
        <v>0</v>
      </c>
      <c r="O32" s="52">
        <f>SUM(M32:N32)</f>
        <v>2</v>
      </c>
      <c r="P32" s="53">
        <v>2</v>
      </c>
      <c r="Q32" s="52">
        <v>2</v>
      </c>
      <c r="R32" s="54">
        <f t="shared" si="6"/>
        <v>4</v>
      </c>
      <c r="S32" s="54" t="str">
        <f t="shared" si="7"/>
        <v>Bajo</v>
      </c>
      <c r="T32" s="47">
        <v>10</v>
      </c>
      <c r="U32" s="54">
        <f t="shared" si="8"/>
        <v>40</v>
      </c>
      <c r="V32" s="54" t="str">
        <f t="shared" si="9"/>
        <v>III</v>
      </c>
      <c r="W32" s="72" t="s">
        <v>49</v>
      </c>
      <c r="X32" s="52" t="s">
        <v>50</v>
      </c>
      <c r="Y32" s="51" t="s">
        <v>60</v>
      </c>
      <c r="Z32" s="51" t="s">
        <v>60</v>
      </c>
      <c r="AA32" s="51" t="s">
        <v>151</v>
      </c>
      <c r="AB32" s="66" t="s">
        <v>154</v>
      </c>
      <c r="AC32" s="55" t="s">
        <v>155</v>
      </c>
      <c r="AD32" s="56" t="s">
        <v>110</v>
      </c>
    </row>
    <row r="33" spans="1:30" customFormat="1" ht="210.75" x14ac:dyDescent="0.2">
      <c r="A33" s="58" t="s">
        <v>183</v>
      </c>
      <c r="B33" s="47" t="s">
        <v>194</v>
      </c>
      <c r="C33" s="48" t="s">
        <v>48</v>
      </c>
      <c r="D33" s="46" t="s">
        <v>172</v>
      </c>
      <c r="E33" s="46" t="s">
        <v>173</v>
      </c>
      <c r="F33" s="68" t="s">
        <v>242</v>
      </c>
      <c r="G33" s="69" t="s">
        <v>174</v>
      </c>
      <c r="H33" s="68" t="s">
        <v>241</v>
      </c>
      <c r="I33" s="47">
        <v>8</v>
      </c>
      <c r="J33" s="47" t="s">
        <v>149</v>
      </c>
      <c r="K33" s="47" t="s">
        <v>101</v>
      </c>
      <c r="L33" s="47" t="s">
        <v>114</v>
      </c>
      <c r="M33" s="47">
        <v>2</v>
      </c>
      <c r="N33" s="47">
        <v>0</v>
      </c>
      <c r="O33" s="52">
        <f>SUM(M33:N33)</f>
        <v>2</v>
      </c>
      <c r="P33" s="53">
        <v>2</v>
      </c>
      <c r="Q33" s="52">
        <v>3</v>
      </c>
      <c r="R33" s="54">
        <f t="shared" si="6"/>
        <v>6</v>
      </c>
      <c r="S33" s="54" t="str">
        <f t="shared" si="7"/>
        <v>Medio</v>
      </c>
      <c r="T33" s="47">
        <v>10</v>
      </c>
      <c r="U33" s="54">
        <f t="shared" si="8"/>
        <v>60</v>
      </c>
      <c r="V33" s="54" t="str">
        <f t="shared" si="9"/>
        <v>III</v>
      </c>
      <c r="W33" s="72" t="s">
        <v>49</v>
      </c>
      <c r="X33" s="52" t="s">
        <v>50</v>
      </c>
      <c r="Y33" s="51" t="s">
        <v>60</v>
      </c>
      <c r="Z33" s="51" t="s">
        <v>60</v>
      </c>
      <c r="AA33" s="51" t="s">
        <v>108</v>
      </c>
      <c r="AB33" s="66" t="s">
        <v>109</v>
      </c>
      <c r="AC33" s="55" t="s">
        <v>60</v>
      </c>
      <c r="AD33" s="56" t="s">
        <v>110</v>
      </c>
    </row>
    <row r="34" spans="1:30" customFormat="1" ht="92.2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44"/>
    </row>
    <row r="35" spans="1:30" s="13" customFormat="1" ht="14.25" x14ac:dyDescent="0.2">
      <c r="AD35" s="44"/>
    </row>
    <row r="36" spans="1:30" s="13" customFormat="1" ht="14.25" x14ac:dyDescent="0.2">
      <c r="AD36" s="44"/>
    </row>
    <row r="37" spans="1:30" s="13" customFormat="1" ht="14.25" x14ac:dyDescent="0.2">
      <c r="AD37" s="44"/>
    </row>
    <row r="38" spans="1:30" s="13" customFormat="1" ht="14.25" x14ac:dyDescent="0.2">
      <c r="AD38" s="44"/>
    </row>
    <row r="39" spans="1:30" s="13" customFormat="1" ht="14.25" x14ac:dyDescent="0.2">
      <c r="AD39" s="44"/>
    </row>
    <row r="40" spans="1:30" s="13" customFormat="1" ht="14.25" x14ac:dyDescent="0.2">
      <c r="AD40" s="44"/>
    </row>
    <row r="41" spans="1:30" s="13" customFormat="1" ht="14.25" x14ac:dyDescent="0.2">
      <c r="AD41" s="44"/>
    </row>
    <row r="42" spans="1:30" s="13" customFormat="1" ht="14.25" x14ac:dyDescent="0.2">
      <c r="AD42" s="44"/>
    </row>
    <row r="43" spans="1:30" s="13" customFormat="1" ht="14.25" x14ac:dyDescent="0.2">
      <c r="AD43" s="44"/>
    </row>
    <row r="44" spans="1:30" s="13" customFormat="1" ht="14.25" x14ac:dyDescent="0.2">
      <c r="AD44" s="44"/>
    </row>
    <row r="45" spans="1:30" s="13" customFormat="1" ht="14.25" x14ac:dyDescent="0.2">
      <c r="AD45" s="44"/>
    </row>
    <row r="46" spans="1:30" s="13" customFormat="1" ht="14.25" x14ac:dyDescent="0.2">
      <c r="AD46" s="44"/>
    </row>
    <row r="47" spans="1:30" s="13" customFormat="1" ht="14.25" x14ac:dyDescent="0.2">
      <c r="AD47" s="44"/>
    </row>
    <row r="48" spans="1:30" s="13" customFormat="1" ht="14.25" x14ac:dyDescent="0.2">
      <c r="AD48" s="44"/>
    </row>
    <row r="49" spans="30:30" s="13" customFormat="1" ht="14.25" x14ac:dyDescent="0.2">
      <c r="AD49" s="44"/>
    </row>
    <row r="50" spans="30:30" s="13" customFormat="1" ht="14.25" x14ac:dyDescent="0.2">
      <c r="AD50" s="44"/>
    </row>
    <row r="51" spans="30:30" s="13" customFormat="1" ht="14.25" x14ac:dyDescent="0.2">
      <c r="AD51" s="44"/>
    </row>
    <row r="52" spans="30:30" s="13" customFormat="1" ht="14.25" x14ac:dyDescent="0.2">
      <c r="AD52" s="44"/>
    </row>
    <row r="53" spans="30:30" s="13" customFormat="1" ht="14.25" x14ac:dyDescent="0.2">
      <c r="AD53" s="44"/>
    </row>
    <row r="54" spans="30:30" s="13" customFormat="1" ht="14.25" x14ac:dyDescent="0.2">
      <c r="AD54" s="44"/>
    </row>
    <row r="55" spans="30:30" s="13" customFormat="1" ht="14.25" x14ac:dyDescent="0.2">
      <c r="AD55" s="44"/>
    </row>
    <row r="56" spans="30:30" s="13" customFormat="1" ht="14.25" x14ac:dyDescent="0.2">
      <c r="AD56" s="44"/>
    </row>
    <row r="57" spans="30:30" s="13" customFormat="1" ht="14.25" x14ac:dyDescent="0.2">
      <c r="AD57" s="44"/>
    </row>
    <row r="58" spans="30:30" s="13" customFormat="1" ht="14.25" x14ac:dyDescent="0.2">
      <c r="AD58" s="44"/>
    </row>
    <row r="59" spans="30:30" s="13" customFormat="1" ht="14.25" x14ac:dyDescent="0.2">
      <c r="AD59" s="44"/>
    </row>
    <row r="60" spans="30:30" s="13" customFormat="1" ht="14.25" x14ac:dyDescent="0.2">
      <c r="AD60" s="44"/>
    </row>
    <row r="61" spans="30:30" s="13" customFormat="1" ht="14.25" x14ac:dyDescent="0.2">
      <c r="AD61" s="44"/>
    </row>
    <row r="62" spans="30:30" s="13" customFormat="1" ht="14.25" x14ac:dyDescent="0.2">
      <c r="AD62" s="44"/>
    </row>
    <row r="63" spans="30:30" s="13" customFormat="1" ht="14.25" x14ac:dyDescent="0.2">
      <c r="AD63" s="44"/>
    </row>
    <row r="64" spans="30:30" s="13" customFormat="1" ht="14.25" x14ac:dyDescent="0.2">
      <c r="AD64" s="44"/>
    </row>
    <row r="65" spans="1:30" s="13" customFormat="1" ht="14.25" x14ac:dyDescent="0.2">
      <c r="AD65" s="44"/>
    </row>
    <row r="66" spans="1:30" s="13" customFormat="1" ht="14.25" x14ac:dyDescent="0.2">
      <c r="AD66" s="44"/>
    </row>
    <row r="67" spans="1:30" s="13" customFormat="1" ht="14.25" x14ac:dyDescent="0.2">
      <c r="AD67" s="44"/>
    </row>
    <row r="68" spans="1:30" s="13" customFormat="1" ht="14.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45"/>
    </row>
  </sheetData>
  <mergeCells count="35">
    <mergeCell ref="C8:D8"/>
    <mergeCell ref="A1:AD2"/>
    <mergeCell ref="A3:AD4"/>
    <mergeCell ref="V5:AA5"/>
    <mergeCell ref="Q5:T5"/>
    <mergeCell ref="G7:T7"/>
    <mergeCell ref="S10:T10"/>
    <mergeCell ref="G15:M15"/>
    <mergeCell ref="A17:H18"/>
    <mergeCell ref="I17:X17"/>
    <mergeCell ref="I18:X18"/>
    <mergeCell ref="U9:AA12"/>
    <mergeCell ref="U13:AA13"/>
    <mergeCell ref="Y17:AD17"/>
    <mergeCell ref="Y18:AD18"/>
    <mergeCell ref="AD20:AD23"/>
    <mergeCell ref="P22:W22"/>
    <mergeCell ref="C14:D14"/>
    <mergeCell ref="A20:H20"/>
    <mergeCell ref="I20:W20"/>
    <mergeCell ref="H21:H23"/>
    <mergeCell ref="A21:A23"/>
    <mergeCell ref="B21:B23"/>
    <mergeCell ref="C21:C23"/>
    <mergeCell ref="D21:F21"/>
    <mergeCell ref="G21:G23"/>
    <mergeCell ref="D22:D23"/>
    <mergeCell ref="E22:E23"/>
    <mergeCell ref="F22:F23"/>
    <mergeCell ref="I21:I23"/>
    <mergeCell ref="J21:L22"/>
    <mergeCell ref="M21:O22"/>
    <mergeCell ref="P21:W21"/>
    <mergeCell ref="X20:X23"/>
    <mergeCell ref="Y20:AC22"/>
  </mergeCells>
  <conditionalFormatting sqref="K24:M24 P24:W25">
    <cfRule type="cellIs" dxfId="27" priority="33" stopIfTrue="1" operator="greaterThan">
      <formula>#REF!</formula>
    </cfRule>
  </conditionalFormatting>
  <conditionalFormatting sqref="M25">
    <cfRule type="cellIs" dxfId="26" priority="32" stopIfTrue="1" operator="greaterThan">
      <formula>#REF!</formula>
    </cfRule>
  </conditionalFormatting>
  <conditionalFormatting sqref="O27:W27">
    <cfRule type="cellIs" dxfId="25" priority="28" stopIfTrue="1" operator="greaterThan">
      <formula>#REF!</formula>
    </cfRule>
  </conditionalFormatting>
  <conditionalFormatting sqref="L27:L28">
    <cfRule type="cellIs" dxfId="24" priority="27" stopIfTrue="1" operator="greaterThan">
      <formula>#REF!</formula>
    </cfRule>
  </conditionalFormatting>
  <conditionalFormatting sqref="M27">
    <cfRule type="cellIs" dxfId="23" priority="24" stopIfTrue="1" operator="greaterThan">
      <formula>#REF!</formula>
    </cfRule>
  </conditionalFormatting>
  <conditionalFormatting sqref="O30:W30">
    <cfRule type="cellIs" dxfId="22" priority="23" stopIfTrue="1" operator="greaterThan">
      <formula>#REF!</formula>
    </cfRule>
  </conditionalFormatting>
  <conditionalFormatting sqref="L30">
    <cfRule type="cellIs" dxfId="21" priority="22" stopIfTrue="1" operator="greaterThan">
      <formula>#REF!</formula>
    </cfRule>
  </conditionalFormatting>
  <conditionalFormatting sqref="M30">
    <cfRule type="cellIs" dxfId="20" priority="21" stopIfTrue="1" operator="greaterThan">
      <formula>#REF!</formula>
    </cfRule>
  </conditionalFormatting>
  <conditionalFormatting sqref="O29:W29">
    <cfRule type="cellIs" dxfId="19" priority="20" stopIfTrue="1" operator="greaterThan">
      <formula>#REF!</formula>
    </cfRule>
  </conditionalFormatting>
  <conditionalFormatting sqref="L29">
    <cfRule type="cellIs" dxfId="18" priority="19" stopIfTrue="1" operator="greaterThan">
      <formula>#REF!</formula>
    </cfRule>
  </conditionalFormatting>
  <conditionalFormatting sqref="M29">
    <cfRule type="cellIs" dxfId="17" priority="18" stopIfTrue="1" operator="greaterThan">
      <formula>#REF!</formula>
    </cfRule>
  </conditionalFormatting>
  <conditionalFormatting sqref="O28:W28">
    <cfRule type="cellIs" dxfId="16" priority="17" stopIfTrue="1" operator="greaterThan">
      <formula>#REF!</formula>
    </cfRule>
  </conditionalFormatting>
  <conditionalFormatting sqref="M28">
    <cfRule type="cellIs" dxfId="15" priority="16" stopIfTrue="1" operator="greaterThan">
      <formula>#REF!</formula>
    </cfRule>
  </conditionalFormatting>
  <conditionalFormatting sqref="O33:W33">
    <cfRule type="cellIs" dxfId="14" priority="15" stopIfTrue="1" operator="greaterThan">
      <formula>#REF!</formula>
    </cfRule>
  </conditionalFormatting>
  <conditionalFormatting sqref="L33">
    <cfRule type="cellIs" dxfId="13" priority="14" stopIfTrue="1" operator="greaterThan">
      <formula>#REF!</formula>
    </cfRule>
  </conditionalFormatting>
  <conditionalFormatting sqref="M33">
    <cfRule type="cellIs" dxfId="12" priority="13" stopIfTrue="1" operator="greaterThan">
      <formula>#REF!</formula>
    </cfRule>
  </conditionalFormatting>
  <conditionalFormatting sqref="O31:W31">
    <cfRule type="cellIs" dxfId="11" priority="12" stopIfTrue="1" operator="greaterThan">
      <formula>#REF!</formula>
    </cfRule>
  </conditionalFormatting>
  <conditionalFormatting sqref="L31">
    <cfRule type="cellIs" dxfId="10" priority="11" stopIfTrue="1" operator="greaterThan">
      <formula>#REF!</formula>
    </cfRule>
  </conditionalFormatting>
  <conditionalFormatting sqref="M31">
    <cfRule type="cellIs" dxfId="9" priority="10" stopIfTrue="1" operator="greaterThan">
      <formula>#REF!</formula>
    </cfRule>
  </conditionalFormatting>
  <conditionalFormatting sqref="O32:W32">
    <cfRule type="cellIs" dxfId="5" priority="6" stopIfTrue="1" operator="greaterThan">
      <formula>#REF!</formula>
    </cfRule>
  </conditionalFormatting>
  <conditionalFormatting sqref="L32">
    <cfRule type="cellIs" dxfId="4" priority="5" stopIfTrue="1" operator="greaterThan">
      <formula>#REF!</formula>
    </cfRule>
  </conditionalFormatting>
  <conditionalFormatting sqref="M32">
    <cfRule type="cellIs" dxfId="3" priority="4" stopIfTrue="1" operator="greaterThan">
      <formula>#REF!</formula>
    </cfRule>
  </conditionalFormatting>
  <conditionalFormatting sqref="O26:W26">
    <cfRule type="cellIs" dxfId="2" priority="3" stopIfTrue="1" operator="greaterThan">
      <formula>#REF!</formula>
    </cfRule>
  </conditionalFormatting>
  <conditionalFormatting sqref="L26">
    <cfRule type="cellIs" dxfId="1" priority="2" stopIfTrue="1" operator="greaterThan">
      <formula>#REF!</formula>
    </cfRule>
  </conditionalFormatting>
  <conditionalFormatting sqref="M26">
    <cfRule type="cellIs" dxfId="0" priority="1" stopIfTrue="1" operator="greaterThan">
      <formula>#REF!</formula>
    </cfRule>
  </conditionalFormatting>
  <dataValidations count="5">
    <dataValidation type="list" allowBlank="1" showInputMessage="1" showErrorMessage="1" sqref="C24:C33">
      <formula1>"Rutinaria, No rutinaria"</formula1>
    </dataValidation>
    <dataValidation type="list" allowBlank="1" showInputMessage="1" showErrorMessage="1" sqref="P24:P33">
      <formula1>"10, 6, 2, 1"</formula1>
    </dataValidation>
    <dataValidation type="list" allowBlank="1" showInputMessage="1" showErrorMessage="1" sqref="Q24:Q33">
      <formula1>"4, 3, 2, 1"</formula1>
    </dataValidation>
    <dataValidation type="list" allowBlank="1" showInputMessage="1" showErrorMessage="1" sqref="T24:T33">
      <formula1>"100,60,25,10"</formula1>
    </dataValidation>
    <dataValidation type="list" allowBlank="1" showInputMessage="1" showErrorMessage="1" sqref="W24:W33">
      <formula1>"ACEPTABLE,NO ACEPTABLE"</formula1>
    </dataValidation>
  </dataValidations>
  <pageMargins left="0.7" right="0.7" top="0.75" bottom="0.75" header="0.3" footer="0.3"/>
  <pageSetup paperSize="7" scale="26" fitToHeight="0" orientation="landscape" horizontalDpi="4294967292" verticalDpi="4294967292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OPERARIOS RESICOM</vt:lpstr>
      <vt:lpstr>SERVICIOS GENERALES</vt:lpstr>
      <vt:lpstr>APOYO SGSST</vt:lpstr>
      <vt:lpstr>COORD. OPERACIONES</vt:lpstr>
      <vt:lpstr>GERENTE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PFR</dc:title>
  <dc:subject>ASESORIA</dc:subject>
  <dc:creator>DIANA CARDOSO</dc:creator>
  <cp:keywords>DIMACA</cp:keywords>
  <dc:description>IDENTIFICACION DE PELIGROS EVALUACION Y CONTROL DEL RIESGO G.S.S</dc:description>
  <cp:lastModifiedBy>MARINELA</cp:lastModifiedBy>
  <cp:revision/>
  <cp:lastPrinted>2019-08-30T00:33:12Z</cp:lastPrinted>
  <dcterms:created xsi:type="dcterms:W3CDTF">2005-05-26T14:27:24Z</dcterms:created>
  <dcterms:modified xsi:type="dcterms:W3CDTF">2020-11-18T07:07:03Z</dcterms:modified>
</cp:coreProperties>
</file>