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wdp" ContentType="image/vnd.ms-photo"/>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harts/chart1.xml" ContentType="application/vnd.openxmlformats-officedocument.drawingml.chart+xml"/>
  <Override PartName="/xl/drawings/drawing17.xml" ContentType="application/vnd.openxmlformats-officedocument.drawing+xml"/>
  <Override PartName="/xl/drawings/drawing18.xml" ContentType="application/vnd.openxmlformats-officedocument.drawing+xml"/>
  <Override PartName="/xl/charts/chart2.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ADRIANA\Documents\Tesis\Desarrollo\Trabajo de grado Adriana y Jimmy\Anexos\"/>
    </mc:Choice>
  </mc:AlternateContent>
  <bookViews>
    <workbookView showHorizontalScroll="0" showSheetTabs="0" xWindow="-15" yWindow="-15" windowWidth="19440" windowHeight="9960" tabRatio="932" activeTab="1"/>
  </bookViews>
  <sheets>
    <sheet name="Capacitación" sheetId="68" r:id="rId1"/>
    <sheet name="Inicio" sheetId="26" r:id="rId2"/>
    <sheet name="Valores Resolución 1111" sheetId="50" r:id="rId3"/>
    <sheet name="Instrucciones" sheetId="48" r:id="rId4"/>
    <sheet name="Planear" sheetId="24" r:id="rId5"/>
    <sheet name="Planear explicación" sheetId="54" r:id="rId6"/>
    <sheet name="Gestionar Planear" sheetId="53" r:id="rId7"/>
    <sheet name="Hacer" sheetId="49" r:id="rId8"/>
    <sheet name="Hacer explicación" sheetId="28" r:id="rId9"/>
    <sheet name="Gestionar Hacer" sheetId="42" r:id="rId10"/>
    <sheet name="Verificar" sheetId="56" r:id="rId11"/>
    <sheet name="Verificar explicación " sheetId="57" r:id="rId12"/>
    <sheet name="Gestionar Verificar" sheetId="58" r:id="rId13"/>
    <sheet name="Actuar" sheetId="63" r:id="rId14"/>
    <sheet name="Actuar explicación" sheetId="64" r:id="rId15"/>
    <sheet name="Gestionar Actuar" sheetId="65" r:id="rId16"/>
    <sheet name="Anexo tecnico" sheetId="46" r:id="rId17"/>
    <sheet name="Estandar" sheetId="51" r:id="rId18"/>
    <sheet name="Evaluación Indicadores" sheetId="40" r:id="rId19"/>
    <sheet name="Resultado " sheetId="47" r:id="rId20"/>
    <sheet name="Gráfica" sheetId="55" r:id="rId21"/>
    <sheet name="Plan de acción" sheetId="67" r:id="rId22"/>
  </sheets>
  <definedNames>
    <definedName name="_xlnm._FilterDatabase" localSheetId="17" hidden="1">Estandar!$B$1:$E$598</definedName>
    <definedName name="_xlnm._FilterDatabase" localSheetId="15" hidden="1">'Gestionar Actuar'!$B$4:$B$9</definedName>
    <definedName name="_xlnm._FilterDatabase" localSheetId="9" hidden="1">'Gestionar Hacer'!$B$4:$B$35</definedName>
    <definedName name="_xlnm._FilterDatabase" localSheetId="6" hidden="1">'Gestionar Planear'!$B$4:$B$27</definedName>
    <definedName name="_xlnm._FilterDatabase" localSheetId="12" hidden="1">'Gestionar Verificar'!$B$4:$B$9</definedName>
    <definedName name="_xlnm.Print_Area" localSheetId="13">Actuar!$A$1</definedName>
    <definedName name="_xlnm.Print_Area" localSheetId="14">'Actuar explicación'!#REF!</definedName>
    <definedName name="_xlnm.Print_Area" localSheetId="20">Gráfica!$A$1:$V$47</definedName>
    <definedName name="_xlnm.Print_Area" localSheetId="7">Hacer!$A$1</definedName>
    <definedName name="_xlnm.Print_Area" localSheetId="8">'Hacer explicación'!#REF!</definedName>
    <definedName name="_xlnm.Print_Area" localSheetId="1">Inicio!#REF!</definedName>
    <definedName name="_xlnm.Print_Area" localSheetId="4">Planear!$A$1</definedName>
    <definedName name="_xlnm.Print_Area" localSheetId="5">'Planear explicación'!#REF!</definedName>
    <definedName name="_xlnm.Print_Area" localSheetId="10">Verificar!$A$1</definedName>
    <definedName name="_xlnm.Print_Area" localSheetId="11">'Verificar explicación '!#REF!</definedName>
  </definedNames>
  <calcPr calcId="152511"/>
  <customWorkbookViews>
    <customWorkbookView name="das" guid="{4D826E85-C0C5-4912-93C0-96A9D54BF091}" xWindow="6" yWindow="31" windowWidth="1908" windowHeight="791" tabRatio="708" activeSheetId="23" showComments="commIndAndComment"/>
  </customWorkbookViews>
</workbook>
</file>

<file path=xl/calcChain.xml><?xml version="1.0" encoding="utf-8"?>
<calcChain xmlns="http://schemas.openxmlformats.org/spreadsheetml/2006/main">
  <c r="B9" i="65" l="1"/>
  <c r="B7" i="65"/>
  <c r="B8" i="65"/>
  <c r="B6" i="65"/>
  <c r="I64" i="50"/>
  <c r="H64" i="50"/>
  <c r="H65" i="50"/>
  <c r="I65" i="50" s="1"/>
  <c r="H66" i="50"/>
  <c r="I66" i="50" s="1"/>
  <c r="H63" i="50"/>
  <c r="I63" i="50" s="1"/>
  <c r="G59" i="63"/>
  <c r="J63" i="50" l="1"/>
  <c r="K63" i="50" s="1"/>
  <c r="E198" i="47" s="1"/>
  <c r="H60" i="50"/>
  <c r="I60" i="50" s="1"/>
  <c r="H61" i="50"/>
  <c r="I61" i="50" s="1"/>
  <c r="H62" i="50"/>
  <c r="I62" i="50" s="1"/>
  <c r="H59" i="50"/>
  <c r="I59" i="50" s="1"/>
  <c r="G59" i="56"/>
  <c r="B7" i="58"/>
  <c r="B8" i="58"/>
  <c r="B9" i="58"/>
  <c r="B6" i="58"/>
  <c r="K4" i="40" l="1"/>
  <c r="K5" i="40" s="1"/>
  <c r="J59" i="50"/>
  <c r="K59" i="50" s="1"/>
  <c r="H48" i="50"/>
  <c r="I48" i="50" s="1"/>
  <c r="H49" i="50"/>
  <c r="I49" i="50" s="1"/>
  <c r="H50" i="50"/>
  <c r="I50" i="50" s="1"/>
  <c r="H47" i="50"/>
  <c r="I47" i="50" s="1"/>
  <c r="H58" i="50"/>
  <c r="I58" i="50" s="1"/>
  <c r="H57" i="50"/>
  <c r="I57" i="50" s="1"/>
  <c r="H52" i="50"/>
  <c r="I52" i="50" s="1"/>
  <c r="H53" i="50"/>
  <c r="I53" i="50" s="1"/>
  <c r="H54" i="50"/>
  <c r="I54" i="50" s="1"/>
  <c r="H55" i="50"/>
  <c r="I55" i="50" s="1"/>
  <c r="H56" i="50"/>
  <c r="I56" i="50" s="1"/>
  <c r="H51" i="50"/>
  <c r="I51" i="50" s="1"/>
  <c r="H42" i="50"/>
  <c r="I42" i="50" s="1"/>
  <c r="H43" i="50"/>
  <c r="I43" i="50" s="1"/>
  <c r="H44" i="50"/>
  <c r="I44" i="50" s="1"/>
  <c r="H45" i="50"/>
  <c r="I45" i="50" s="1"/>
  <c r="H46" i="50"/>
  <c r="I46" i="50" s="1"/>
  <c r="H41" i="50"/>
  <c r="I41" i="50" s="1"/>
  <c r="H39" i="50"/>
  <c r="I39" i="50" s="1"/>
  <c r="H40" i="50"/>
  <c r="I40" i="50" s="1"/>
  <c r="H38" i="50"/>
  <c r="I38" i="50" s="1"/>
  <c r="H30" i="50"/>
  <c r="I30" i="50" s="1"/>
  <c r="H31" i="50"/>
  <c r="I31" i="50" s="1"/>
  <c r="H32" i="50"/>
  <c r="I32" i="50" s="1"/>
  <c r="H33" i="50"/>
  <c r="I33" i="50" s="1"/>
  <c r="H34" i="50"/>
  <c r="I34" i="50" s="1"/>
  <c r="H35" i="50"/>
  <c r="I35" i="50" s="1"/>
  <c r="H36" i="50"/>
  <c r="I36" i="50" s="1"/>
  <c r="H37" i="50"/>
  <c r="I37" i="50" s="1"/>
  <c r="H29" i="50"/>
  <c r="I29" i="50" s="1"/>
  <c r="H28" i="50"/>
  <c r="I28" i="50" s="1"/>
  <c r="H27" i="50"/>
  <c r="I27" i="50" s="1"/>
  <c r="H26" i="50"/>
  <c r="I26" i="50" s="1"/>
  <c r="H25" i="50"/>
  <c r="I25" i="50" s="1"/>
  <c r="H24" i="50"/>
  <c r="I24" i="50" s="1"/>
  <c r="H23" i="50"/>
  <c r="I23" i="50" s="1"/>
  <c r="H22" i="50"/>
  <c r="I22" i="50" s="1"/>
  <c r="H21" i="50"/>
  <c r="I21" i="50" s="1"/>
  <c r="H20" i="50"/>
  <c r="I20" i="50" s="1"/>
  <c r="H19" i="50"/>
  <c r="I19" i="50" s="1"/>
  <c r="H18" i="50"/>
  <c r="I18" i="50" s="1"/>
  <c r="H15" i="50"/>
  <c r="I15" i="50" s="1"/>
  <c r="H7" i="50"/>
  <c r="I7" i="50" s="1"/>
  <c r="B27" i="53"/>
  <c r="B26" i="53"/>
  <c r="B25" i="53"/>
  <c r="B24" i="53"/>
  <c r="B22" i="53"/>
  <c r="B20" i="53"/>
  <c r="B18" i="53"/>
  <c r="B19" i="53"/>
  <c r="B21" i="53"/>
  <c r="B23" i="53"/>
  <c r="B17" i="53"/>
  <c r="B16" i="53"/>
  <c r="B15" i="53"/>
  <c r="B14" i="53"/>
  <c r="B7" i="53"/>
  <c r="B8" i="53"/>
  <c r="B9" i="53"/>
  <c r="B10" i="53"/>
  <c r="B11" i="53"/>
  <c r="B12" i="53"/>
  <c r="B13" i="53"/>
  <c r="B6" i="53"/>
  <c r="E135" i="47" l="1"/>
  <c r="J4" i="40"/>
  <c r="J5" i="40" s="1"/>
  <c r="J41" i="50"/>
  <c r="J57" i="50"/>
  <c r="J47" i="50"/>
  <c r="J29" i="50"/>
  <c r="J51" i="50"/>
  <c r="J38" i="50"/>
  <c r="J18" i="50"/>
  <c r="J7" i="50"/>
  <c r="B35" i="42"/>
  <c r="B34" i="42"/>
  <c r="B30" i="42"/>
  <c r="B31" i="42"/>
  <c r="B32" i="42"/>
  <c r="B33" i="42"/>
  <c r="B29" i="42"/>
  <c r="B28" i="42"/>
  <c r="B25" i="42"/>
  <c r="B26" i="42"/>
  <c r="B27" i="42"/>
  <c r="B24" i="42"/>
  <c r="B21" i="42"/>
  <c r="B22" i="42"/>
  <c r="B23" i="42"/>
  <c r="B20" i="42"/>
  <c r="B19" i="42"/>
  <c r="B18" i="42"/>
  <c r="B16" i="42"/>
  <c r="B17" i="42"/>
  <c r="B15" i="42"/>
  <c r="B7" i="42"/>
  <c r="B8" i="42"/>
  <c r="B9" i="42"/>
  <c r="B10" i="42"/>
  <c r="B11" i="42"/>
  <c r="B12" i="42"/>
  <c r="B13" i="42"/>
  <c r="B14" i="42"/>
  <c r="B6" i="42"/>
  <c r="K29" i="50" l="1"/>
  <c r="I4" i="40" s="1"/>
  <c r="K7" i="50"/>
  <c r="L148" i="40"/>
  <c r="L149" i="40"/>
  <c r="L147" i="40"/>
  <c r="J167" i="40"/>
  <c r="J161" i="40"/>
  <c r="J162" i="40"/>
  <c r="J163" i="40"/>
  <c r="J164" i="40"/>
  <c r="J165" i="40"/>
  <c r="J166" i="40"/>
  <c r="J160" i="40"/>
  <c r="H4" i="40" l="1"/>
  <c r="H5" i="40" s="1"/>
  <c r="K67" i="50"/>
  <c r="D1" i="67" s="1"/>
  <c r="I5" i="40"/>
  <c r="E77" i="47"/>
  <c r="E15" i="47"/>
  <c r="L150" i="40"/>
  <c r="J168" i="40"/>
</calcChain>
</file>

<file path=xl/sharedStrings.xml><?xml version="1.0" encoding="utf-8"?>
<sst xmlns="http://schemas.openxmlformats.org/spreadsheetml/2006/main" count="1382" uniqueCount="714">
  <si>
    <t>X</t>
  </si>
  <si>
    <t>ESTÁNDAR</t>
  </si>
  <si>
    <t>NO CUMPLE</t>
  </si>
  <si>
    <t>NO APLICA</t>
  </si>
  <si>
    <t>JUSTIFICA</t>
  </si>
  <si>
    <t>NO JUSTIFICA</t>
  </si>
  <si>
    <t>Recursos financieros, técnicos,  humanos y de otra índole requeridos para coordinar y desarrollar el Sistema de Gestión de la Seguridad y la Salud en el Trabajo (SG-SST) (4%)</t>
  </si>
  <si>
    <t>1.1.1. Responsable del Sistema de Gestión de Seguridad y Salud en el Trabajo SG-SST</t>
  </si>
  <si>
    <t>1.1.2 Responsabilidades en el Sistema de Gestión de Seguridad y Salud en el Trabajo – SG-SST</t>
  </si>
  <si>
    <t>1.1.3 Asignación de recursos para el Sistema de Gestión en Seguridad y Salud en el Trabajo – SG-SST</t>
  </si>
  <si>
    <t>1.1.4 Afiliación al Sistema General de Riesgos Laborales</t>
  </si>
  <si>
    <t>1.1.5 Pago de pensión trabajadores alto riesgo</t>
  </si>
  <si>
    <t>1.1.6 Conformación COPASST / Vigía</t>
  </si>
  <si>
    <t>1.1.7 Capacitación COPASST / Vigía</t>
  </si>
  <si>
    <t>1.1.8 Conformación Comité de Convivencia</t>
  </si>
  <si>
    <t>Capacitación en el Sistema de Gestión de la Seguridad y la Salud en el Trabajo (6%)</t>
  </si>
  <si>
    <t>1.2.1 Programa Capacitación promoción y prevención PYP</t>
  </si>
  <si>
    <t>1.2.2 Capacitación, Inducción y Reinducción en Sistema de Gestión de Seguridad y Salud en el Trabajo SG-SST, actividades de Promoción y Prevención PyP</t>
  </si>
  <si>
    <t>1.2.3 Responsables del Sistema de Gestión de Seguridad y Salud en el Trabajo SG-SST con curso (50 horas)</t>
  </si>
  <si>
    <t>Política de Seguridad y Salud en el Trabajo (1%)</t>
  </si>
  <si>
    <t>2.1.1 Política del Sistema de Gestión de Seguridad y Salud en el Trabajo SG-SST firmada, fechada y comunicada al COPASST/Vigía</t>
  </si>
  <si>
    <t>Objetivos del Sistema de Gestión de la Seguridad y la Salud en el Trabajo SG-SST (1%)</t>
  </si>
  <si>
    <t>2.2.1 Objetivos definidos, claros, medibles, cuantificables, con metas, documentados, revisados del SG-SST</t>
  </si>
  <si>
    <t>Evaluación inicial del SG-SST (1%)</t>
  </si>
  <si>
    <t>2.3.1 Evaluación e identificación de prioridades</t>
  </si>
  <si>
    <t>Plan Anual de Trabajo (2%)</t>
  </si>
  <si>
    <t>2.4.1 Plan que identifica objetivos, metas, responsabilidad, recursos con cronograma y firmado</t>
  </si>
  <si>
    <t>Conservación de la documentación (2%)</t>
  </si>
  <si>
    <t>2.5.1 Archivo o retención documental del Sistema de Gestión en Seguridad y Salud en el Trabajo SG-SST</t>
  </si>
  <si>
    <t>Rendición de cuentas (1%)</t>
  </si>
  <si>
    <t>2.6.1 Rendición sobre el desempeño</t>
  </si>
  <si>
    <t>Normatividad nacional vigente y aplicable en materia de seguridad y salud en el trabajo (2%)</t>
  </si>
  <si>
    <t>2.7.1 Matriz legal</t>
  </si>
  <si>
    <t>Comunicación (1%)</t>
  </si>
  <si>
    <t>2.8.1 Mecanismos de comunicación, auto reporte en Sistema de Gestión de Seguridad y Salud en el Trabajo SG-SST</t>
  </si>
  <si>
    <t>Adquisiciones (1%)</t>
  </si>
  <si>
    <t>2.9.1 Identificación, evaluación, para adquisición de productos y servicios en Sistema de Gestión de Seguridad y Salud en el Trabajo SG-SST</t>
  </si>
  <si>
    <t>Contratación (2%)</t>
  </si>
  <si>
    <t>2.10.1 Evaluación y selección de proveedores y contratistas</t>
  </si>
  <si>
    <t>Gestión del cambio (1%)</t>
  </si>
  <si>
    <t>2.11.1 Evaluación del impacto de cambios internos y externos en el Sistema de Gestión de Seguridad y Salud en el Trabajo SG-SST</t>
  </si>
  <si>
    <t>CUMPLE TOTALMENTE</t>
  </si>
  <si>
    <t>ÍTEM DEL ESTÁNDAR</t>
  </si>
  <si>
    <t>RECURSOS 1ra PARTE (4%)</t>
  </si>
  <si>
    <t>RECURSOS 2da PARTE (6%)</t>
  </si>
  <si>
    <t>CUMPLIMIENTO</t>
  </si>
  <si>
    <t>Marque con una X en la columna "cumplimiento" de acuerdo al desarrollo de la organización en el ítem a calificar teniendo en cuenta los siguientes rangos:</t>
  </si>
  <si>
    <t xml:space="preserve">Cumple Totalmente: Indica que la organización cumple completamente y a cabalidad con el criterio enunciado, </t>
  </si>
  <si>
    <t>GESTIÓN INTEGRAL DEL SISTEMA DE GESTIÓN DE LA SEGURIDAD (15%)</t>
  </si>
  <si>
    <t>No Cumple: Indica que la organización no tiene establecido, implementado o ejecutado el criterio enunciado</t>
  </si>
  <si>
    <t>Total</t>
  </si>
  <si>
    <t xml:space="preserve">Planear </t>
  </si>
  <si>
    <t xml:space="preserve">Hacer </t>
  </si>
  <si>
    <t>Actuar</t>
  </si>
  <si>
    <t>No aplica. Este criterio está dividido en: Justifica (se cuenta con una justificación adecuada, documentada o legalmente soportada para no aplicabilidad del criterio) y No justifica (no se cuenta con una justificación adecuada, documentada o legalmente soportada para no aplicabilidad del criterio)</t>
  </si>
  <si>
    <t>CICLO PLANEAR</t>
  </si>
  <si>
    <t>I PLANEAR</t>
  </si>
  <si>
    <t>ESTÁNDAR 1 RECURSOS (10%)</t>
  </si>
  <si>
    <t>E1.1 Estándar: Recursos financieros, técnicos humanos y de otra índole (4 %)</t>
  </si>
  <si>
    <t>Numeral</t>
  </si>
  <si>
    <t>Modo de verificación</t>
  </si>
  <si>
    <t>1.1.1</t>
  </si>
  <si>
    <t>1.1.2</t>
  </si>
  <si>
    <t>1.1.3</t>
  </si>
  <si>
    <t>1.1.4</t>
  </si>
  <si>
    <t>1.1.5</t>
  </si>
  <si>
    <t>1.1.6</t>
  </si>
  <si>
    <t>1.1.7</t>
  </si>
  <si>
    <t>1.1.8</t>
  </si>
  <si>
    <t>1.2.1</t>
  </si>
  <si>
    <t>1.2.2</t>
  </si>
  <si>
    <t>1.2.3</t>
  </si>
  <si>
    <t>ESTÁNDAR 2 – GESTIÓN INTEGRAL DEL SISTEMA DE LA SEGURIDAD Y SALUD EN EL TRABAJO (15%)</t>
  </si>
  <si>
    <t>E2.1 Estándar: Política de Seguridad y Salud en el Trabajo (1 %)</t>
  </si>
  <si>
    <t>2.1.1</t>
  </si>
  <si>
    <t>2.2.1</t>
  </si>
  <si>
    <t>2.3.1</t>
  </si>
  <si>
    <t>2.4.1</t>
  </si>
  <si>
    <t>2.5.1</t>
  </si>
  <si>
    <t>2.6.1</t>
  </si>
  <si>
    <t>2.7.1</t>
  </si>
  <si>
    <t>2.8.1</t>
  </si>
  <si>
    <t>2.9.1</t>
  </si>
  <si>
    <t>2.10.1</t>
  </si>
  <si>
    <t>2.11.1</t>
  </si>
  <si>
    <t>II HACER</t>
  </si>
  <si>
    <t>ESTÁNDAR 3 – GESTIÓN DE LA SALUD (20%)</t>
  </si>
  <si>
    <t>E3.1 Estándar: Condiciones de salud en el trabajo (9 %)</t>
  </si>
  <si>
    <t>3.1.1</t>
  </si>
  <si>
    <t>3.1.2</t>
  </si>
  <si>
    <t>Solicitar las evidencias que constaten la definición y ejecución de las actividades de medicina del trabajo, promoción y prevención de conformidad con las prioridades que se identificaron con base a los resultados del diagnóstico de las condiciones de salud y los peligros/riesgos de intervención prioritarios.</t>
  </si>
  <si>
    <t>3.1.3</t>
  </si>
  <si>
    <t>Verificar que al médico que realiza las evaluaciones ocupacionales, se le remitieron los soportes documentales respecto de los perfiles del cargo, descripción de las tareas y el medio en el cual desarrollará la labor los trabajadores.</t>
  </si>
  <si>
    <t>3.1.4</t>
  </si>
  <si>
    <t>3.1.5</t>
  </si>
  <si>
    <t>3.1.6</t>
  </si>
  <si>
    <t>3.1.7</t>
  </si>
  <si>
    <t>Solicitar el programa respectivo y los documentos y registros que evidencien el cumplimiento del mismo.</t>
  </si>
  <si>
    <t>3.1.8</t>
  </si>
  <si>
    <t>Mediante observación directa, verificar si se cumple lo que se exige en el criterio, dejando prueba fotográfica o fílmica al respecto.</t>
  </si>
  <si>
    <t>3.1.9</t>
  </si>
  <si>
    <t>Mediante observación directa, constatar las evidencias en las que se dé cuenta de los procesos de eliminación de residuos conforme al criterio y solicitar contrato de empresa que elimina y dispone de los residuos peligrosos.</t>
  </si>
  <si>
    <t>3.2.1</t>
  </si>
  <si>
    <t>3.2.2</t>
  </si>
  <si>
    <t>3.2.3</t>
  </si>
  <si>
    <t>Solicitar el registro estadístico actualizado de lo corrido del año y el año inmediatamente anterior al de la visita, así como la evidencia que contiene el análisis y las conclusiones derivadas del estudio que son usadas para el mejoramiento del SG-SST.</t>
  </si>
  <si>
    <t>3.3.1</t>
  </si>
  <si>
    <t>Solicitar los resultados de la medición para lo corrido del año y/o el año inmediatamente anterior y constatar el comportamiento de la severidad y la relación del evento con los peligros/riesgos.</t>
  </si>
  <si>
    <t>3.3.2</t>
  </si>
  <si>
    <t>Solicitar los resultados de la medición para lo corrido del año y/o el año inmediatamente anterior y constatar el comportamiento de la frecuencia de los accidentes y la relación del evento con los peligros/riesgos.</t>
  </si>
  <si>
    <t>3.3.3</t>
  </si>
  <si>
    <t>Solicitar los resultados de la medición para lo corrido</t>
  </si>
  <si>
    <t>3.3.4</t>
  </si>
  <si>
    <t>Solicitar los resultados de la medición para lo corrido del año y/o el año inmediatamente anterior y constatar el comportamiento de la prevalencia de las enfermedades laborales y la relación del evento con los peligros/riesgos.</t>
  </si>
  <si>
    <t>3.3.5</t>
  </si>
  <si>
    <t>Solicitar los resultados de la medición para lo corrido del año y/o el año inmediatamente anterior y constatar el comportamiento de la incidencia de las enfermedades laborales y la relación del evento con los peligros/riesgos.</t>
  </si>
  <si>
    <t>3.3.6</t>
  </si>
  <si>
    <t>Solicitar los resultados de la medición para lo corrido del año y/o el año inmediatamente anterior y constatar el comportamiento del ausentismo y la relación del evento con los peligros/riesgos.</t>
  </si>
  <si>
    <t>4.1.1</t>
  </si>
  <si>
    <t>4.1.2</t>
  </si>
  <si>
    <t>4.1.3</t>
  </si>
  <si>
    <t>4.1.4</t>
  </si>
  <si>
    <t>Verificar los soportes documentales de las mediciones ambientales realizadas y la remisión de estos resultados al Comité Paritario en Seguridad y Salud en el Trabajo o al Vigía de Seguridad y Salud en el Trabajo.</t>
  </si>
  <si>
    <t>4.2.1</t>
  </si>
  <si>
    <t>4.2.2</t>
  </si>
  <si>
    <t>4.2.3</t>
  </si>
  <si>
    <t>4.2.4</t>
  </si>
  <si>
    <t>Solicitar la evidencia de las inspecciones realizadas a las instalaciones, maquinaria y equipos, incluidos los relacionados con la prevención y atención de emergencias y verificar la participación del Comité Paritario o Vigía de Seguridad y Salud en el Trabajo.</t>
  </si>
  <si>
    <t>4.2.5</t>
  </si>
  <si>
    <t>Solicitar la evidencia del mantenimiento preventivo y/o correctivo en las instalaciones, equipos y herramientas de acuerdo con los manuales de uso de estos y los informes de las inspecciones o reportes de condiciones inseguras.</t>
  </si>
  <si>
    <t>4.2.6</t>
  </si>
  <si>
    <t>5.1.1</t>
  </si>
  <si>
    <t>5.1.2</t>
  </si>
  <si>
    <t>Solicitar el documento de conformación de la brigada de prevención, preparación y respuesta ante emergencias y verificar los soportes de la capacitación y entrega de la dotación.</t>
  </si>
  <si>
    <t>III VERIFICAR</t>
  </si>
  <si>
    <t>ESTÁNDAR 6. VERIFICACIÓN DEL SISTEMA DE GESTIÓN EN SEGURIDAD Y SALUD EN EL TRABAJO (5%)</t>
  </si>
  <si>
    <t>E6.1 Estándar: Gestión y resultados del Sistema de Gestión de Seguridad y Salud en el Trabajo (5%)</t>
  </si>
  <si>
    <t>6.1.1</t>
  </si>
  <si>
    <t>Solicitar los indicadores de estructura, proceso y resultado del Sistema de Gestión de Seguridad y Salud en el Trabajo que se encuentren alineados al plan estratégico de la empresa.</t>
  </si>
  <si>
    <t>6.1.2</t>
  </si>
  <si>
    <t>La empresa adelantará por lo menos una vez al año, un ciclo completo de auditorías internas al SG-SST, en donde su alcance deberá incluir todas las áreas.</t>
  </si>
  <si>
    <t>Solicitar el programa de la auditoría, el alcance de la auditoría, la periodicidad, la metodología y la presentación de informes y verificar que se haya planificado con la participación del Comité Paritario o Vigía de Seguridad y Salud en el Trabajo.</t>
  </si>
  <si>
    <t>6.1.3</t>
  </si>
  <si>
    <t>Se debe solicitar a la empresa los documentos, pruebas de la realización de actividades y obligaciones establecidas en los trece numerales del artículo 2.2.4.6.30 del Decreto 1072/2015</t>
  </si>
  <si>
    <t>6.1.4</t>
  </si>
  <si>
    <t>Solicitar el documento donde conste la revisión anual por la Alta Dirección, así como la comunicación de los resultados al Comité Paritario de Seguridad y Salud en el Trabajo o al Vigía</t>
  </si>
  <si>
    <t>de Seguridad y Salud en el Trabajo y al responsable del Sistema de Gestión de Seguridad y Salud en el Trabajo.</t>
  </si>
  <si>
    <t>IV ACTUAR</t>
  </si>
  <si>
    <t>ESTÁNDAR  7. MEJORAMIENTO (10%)</t>
  </si>
  <si>
    <t>E7.1 Estándar: Acciones preventivas y correctivas con base en los resultados del Sistema de Gestión de Seguridad y Salud en el Trabajo. (10%)</t>
  </si>
  <si>
    <t>7.1.1</t>
  </si>
  <si>
    <t>Solicitar la evidencia documental de la implementación de las acciones preventivas y/o correctivas provenientes de los resultados y/o recomendaciones, de conformidad con el criterio.</t>
  </si>
  <si>
    <t>7.1.2</t>
  </si>
  <si>
    <t>Solicitar la evidencia documental de las acciones correctivas, preventivas y/o de mejora que se implementaron según lo detectado en la revisión por la Alta Dirección del Sistema de Gestión de Seguridad y Salud en el Trabajo.</t>
  </si>
  <si>
    <t>7.1.3</t>
  </si>
  <si>
    <t>Solicitar la evidencia documental de las acciones preventivas, correctivas y/o de mejora planteadas como resultado de las investigaciones y verificar si han sido efectivas.</t>
  </si>
  <si>
    <t>7.1.4</t>
  </si>
  <si>
    <t>Solicitar la evidencia documental de las acciones correctivas realizadas en respuesta a los</t>
  </si>
  <si>
    <t>requerimientos o recomendaciones de las autoridades administrativas así como de las Administradoras de Riesgos Laborales.</t>
  </si>
  <si>
    <t>.</t>
  </si>
  <si>
    <t>DE</t>
  </si>
  <si>
    <t>AYUDA</t>
  </si>
  <si>
    <t>1. De manera organizada, recolecte toda la información referente a su SG SST</t>
  </si>
  <si>
    <t>x</t>
  </si>
  <si>
    <t>CICLO HACER</t>
  </si>
  <si>
    <t>GESTIÓN DE LA SALUD (20%)</t>
  </si>
  <si>
    <t>Condiciones de salud en el trabajo (9 %)</t>
  </si>
  <si>
    <t>3.1.1 Evaluación Médica Ocupacional</t>
  </si>
  <si>
    <t>3.1.2 Actividades de Promoción y Prevención en Salud</t>
  </si>
  <si>
    <t>3.1.3 Información al médico de los perfiles de cargo</t>
  </si>
  <si>
    <t>3.1.4 Realización de los exámenes médicos ocupacionales: preingreso, periódicos</t>
  </si>
  <si>
    <t>3.1.5 Custodia de Historias Clínicas</t>
  </si>
  <si>
    <t>3.1.6 Restricciones y recomendaciones médico laborales</t>
  </si>
  <si>
    <t>3.1.7 Estilos de vida y entornos saludables (controles tabaquismo, alcoholismo, farmacodependencia y otros)</t>
  </si>
  <si>
    <t>3.1.8 Agua potable, servicios sanitarios y disposición de basuras</t>
  </si>
  <si>
    <t>3.1.9 Eliminación adecuada de residuos sólidos, líquidos o gaseosos</t>
  </si>
  <si>
    <t>Registro, reporte e investigación de las enfermedades laborales, los incidentes y accidentes del trabajo (5%)</t>
  </si>
  <si>
    <t>3.2.1 Reporte de los accidentes de trabajo y enfermedad laboral a la ARL, EPS y Dirección Territorial del Ministerio de Trabajo</t>
  </si>
  <si>
    <t>3.2.2 Investigación de Accidentes, Incidentes y Enfermedad Laboral</t>
  </si>
  <si>
    <t>3.2.3 Registro y análisis estadístico de Incidentes, Accidentes de Trabajo y Enfermedad Laboral</t>
  </si>
  <si>
    <t>Mecanismos de vigilancia de las condiciones de salud de los trabajadores (6%)</t>
  </si>
  <si>
    <t>3.3.1 Medición de la severidad de los Accidentes de Trabajo y Enfermedad Laboral</t>
  </si>
  <si>
    <t>ESTÁNDARES MÍNIMOS SG-SST</t>
  </si>
  <si>
    <t>TABLA DE VALORES Y CALIFICACIÓN</t>
  </si>
  <si>
    <t>CICLO</t>
  </si>
  <si>
    <t>ÌTEM DEL ESTÁNDAR</t>
  </si>
  <si>
    <t>VALOR</t>
  </si>
  <si>
    <t>PESO PORCENTUAL</t>
  </si>
  <si>
    <t>I. PLANEAR</t>
  </si>
  <si>
    <t>RECURSOS (10%)</t>
  </si>
  <si>
    <t>GESTION INTEGRAL DEL SISTEMA DE GESTIÓN DE LA SEGURIDAD</t>
  </si>
  <si>
    <t>Y LA SALUD EN EL TRABAJO (15%)</t>
  </si>
  <si>
    <t>II. GESTION DEL CAMBIO</t>
  </si>
  <si>
    <t>Condiciones de salud en el trabajo (9%)</t>
  </si>
  <si>
    <t>3.3.2 Medición de la frecuencia de los Incidentes, Accidentes  de Trabajo y Enfermedad Laboral</t>
  </si>
  <si>
    <t>3.3.3 Medición de la mortalidad de Accidentes de Trabajo y Enfermedad Laboral</t>
  </si>
  <si>
    <t>3.3.4 Medición de la prevalencia de incidentes, Accidentes de Trabajo y Enfermedad Laboral</t>
  </si>
  <si>
    <t>3.3.5 Medición de la incidencia de Incidentes, Accidentes de Trabajo y Enfermedad Laboral</t>
  </si>
  <si>
    <t>3.3.6 Medición del ausentismo por incidentes, Accidentes de Trabajo y Enfermedad Laboral</t>
  </si>
  <si>
    <t>GESTIÓN DE PELIGROS Y RIESGOS (30%)</t>
  </si>
  <si>
    <t>Identificación de peligros, evaluación y valoración de riesgos (15%)</t>
  </si>
  <si>
    <t>4.1.1 Metodología para la identificación, evaluación y valoración de peligros</t>
  </si>
  <si>
    <t>4.1.2 Identificación de peligros con participación de todos los niveles de la empresa</t>
  </si>
  <si>
    <t>4.1.3 Identificación y priorización de la naturaleza de los peligros (Metodología adicional, cancerígenos y otros)</t>
  </si>
  <si>
    <t>4.1.4 Realización mediciones ambientales, químicos, físicos y biológicos</t>
  </si>
  <si>
    <t>Medidas de prevención y control para intervenir los peligros/riesgos (15%)</t>
  </si>
  <si>
    <t>4.2.1 Se implementan las medidas de prevención y control de peligros</t>
  </si>
  <si>
    <t>4.2.2 Se verifica aplicación de las medidas de prevención y control</t>
  </si>
  <si>
    <t>4.2.3 Hay procedimientos, instructivos, fichas, protocolos</t>
  </si>
  <si>
    <t>4.2.4 Inspección con el COPASST o Vigía</t>
  </si>
  <si>
    <t>4.2.5 Mantenimiento periódico de instalaciones, equipos, máquinas, herramientas</t>
  </si>
  <si>
    <t>4.2.6 Entrega de Elementos de Protección Persona EPP, se verifica con contratistas y subcontratistas</t>
  </si>
  <si>
    <t>GESTION DE AMENAZAS (10%)</t>
  </si>
  <si>
    <t>Plan de prevención, preparación y respuesta ante emergencias (10%)</t>
  </si>
  <si>
    <t>5.1.1 Se cuenta con el Plan de Prevención y Preparación ante emergencias</t>
  </si>
  <si>
    <t>5.1.2 Brigada de prevención conformada, capacitada y dotada</t>
  </si>
  <si>
    <t>III. VERIFICAR</t>
  </si>
  <si>
    <t>VERIFICACIÓN</t>
  </si>
  <si>
    <t>Gestión y resultados del SG-SST (5%)</t>
  </si>
  <si>
    <t>6.1.1 Indicadores estructura, proceso y resultado</t>
  </si>
  <si>
    <t>DEL SG-SST (5%)</t>
  </si>
  <si>
    <t>6.1.2 Las empresa adelanta auditoría por lo menos una vez al año</t>
  </si>
  <si>
    <t>6.1.3 Revisión anual por la alta dirección, resultados y alcance de la auditoría</t>
  </si>
  <si>
    <t>6.1.4 Planificar auditoría con el COPASST</t>
  </si>
  <si>
    <t>IV. ACTUAR</t>
  </si>
  <si>
    <t>MEJORAMIENTO (10%)</t>
  </si>
  <si>
    <t>Acciones preventivas y correctivas con base en los resultados del SG-SST (10%)</t>
  </si>
  <si>
    <t>7.1.1 Definir acciones de Promoción y Prevención con base en resultados del Sistema de Gestión de Seguridad y Salud en el Trabajo SG-SST</t>
  </si>
  <si>
    <t>7.1.2 Toma de medidas correctivas, preventivas y de mejora</t>
  </si>
  <si>
    <t>7.1.3 Ejecución de acciones preventivas, correctivas y de mejora de la investigación de incidentes, accidentes de trabajo y enfermedad laboral</t>
  </si>
  <si>
    <t>7.1.4 Implementar medidas y acciones correctivas de autoridades y de ARL</t>
  </si>
  <si>
    <t>Marco legal</t>
  </si>
  <si>
    <t>Criterio</t>
  </si>
  <si>
    <t>Decreto 1607/2002</t>
  </si>
  <si>
    <t>El diseño del Sistema de Gestión de Seguridad y Salud en el Trabajo, para empresas de diez (10) o menos trabajadores clasificadas en Riesgo I, II, III, podrá ser realizado por técnicos o tecnólogos en eguridad y Salud en el Trabajo o en alguna de sus áreas, con licencia vigente en Salud Ocupacional o Seguridad y Salud en el Trabajo que acrediten mínimo dos (2) años de experiencia en el desarrollo de actividades de Seguridad y Salud en el Trabajo y que acrediten la aprobación del curso de capacitación virtual de cincuenta (50) horas.</t>
  </si>
  <si>
    <t>Solicitar el documento en el que consta la designación del responsable del Sistema de Gestión de Seguridad y Salud en el Trabajo, con la respectiva asignación de responsabilidades y solicitar el certificado correspondiente, que acredite la formación de acuerdo con lo establecido en el presente criterio.</t>
  </si>
  <si>
    <t>Decreto 1072/2015,</t>
  </si>
  <si>
    <t>Artículo. 2.2.4.6.8</t>
  </si>
  <si>
    <t>Para empresas de diez (10) o menos trabaja dores clasificadas en Riesgo IV y V, podrá ser realizado por un Profesional en Salud Ocupacional o Seguridad y Salud en el Trabajo, profesional con posgrado en Seguridad y Salud en el Trabajo, con licencia en Salud Ocupacional o Seguridad y Salud en el Trabajo vigente y que acrediten la aprobación del curso de capacitación virtual de cincuenta (50) horas.</t>
  </si>
  <si>
    <t>Se solicita el título de formación de técnico, tecnólogo, profesional, especialista o maestría en Seguridad y Salud en el Trabajo.</t>
  </si>
  <si>
    <t>numerales 2 y 10.</t>
  </si>
  <si>
    <t>La persona que diseñe, ejecute e implemente el Sistema de Gestión de Seguridad y Salud en el Trabajo tenga la formación y cursos solicitada en los artículos 5 y 6 de la presente resolución.</t>
  </si>
  <si>
    <t>Se verifica la licencia en Seguridad y Salud en el Trabajo vigente.</t>
  </si>
  <si>
    <t>Resolución 4502/2012</t>
  </si>
  <si>
    <t>Se constata la existencia del certificado de aprobación del curso virtual de cincuenta (50) horas en Seguridad y Salud en el Trabajo.</t>
  </si>
  <si>
    <t>Decreto 1295/1994,</t>
  </si>
  <si>
    <t>Artículo. 26.</t>
  </si>
  <si>
    <t>A quien no tenga licencia se le solicita que cumpla los requisitos de formación y cursos solicitada en los artículos 5 y 6 de la presente resolución.</t>
  </si>
  <si>
    <t>Artículos 5 y 6 de la presente resolución</t>
  </si>
  <si>
    <t>Decreto 1072/2015</t>
  </si>
  <si>
    <t>La empresa asignó y documentó las responsabilidades específicas en el Sistema de Gestión de Seguridad y Salud en el Trabajo a todos los niveles de la organización, para la implementación y mejora continua del Sistema de Gestión de Seguridad y Salud en el Trabajo.</t>
  </si>
  <si>
    <t>Solicitar el soporte que contenga la asignación y documentación de las responsabilidades en Seguridad y Salud en el Trabajo.</t>
  </si>
  <si>
    <t>Artículo 2.2.4.6.8</t>
  </si>
  <si>
    <t>numeral 2,</t>
  </si>
  <si>
    <t>Artículo 2.2.4.6.12</t>
  </si>
  <si>
    <t>numeral 2</t>
  </si>
  <si>
    <t>La empresa define y asigna los recursos financieros, humanos, técnicos y tecnológicos, requeridos para la implementación, mantenimiento y continuidad del Sistema de Gestión de Seguridad y Salud en el Trabajo.</t>
  </si>
  <si>
    <t>Constatar la existencia de evidencias físicas y/o documentales que demuestren la definición y asignación de los recursos financieros, humanos, técnicos y de otra índole para la implementación, mantenimiento y continuidad del Sistema de Gestión de Seguridad y Salud en el Trabajo, evidenciando la asignación de recursos con base en el plan de trabajo anual.</t>
  </si>
  <si>
    <t>Artículo 2.2.4.6.8.</t>
  </si>
  <si>
    <t>numeral 4,</t>
  </si>
  <si>
    <t>Artículo 2.2.4.6.17</t>
  </si>
  <si>
    <t>numeral 2.5.</t>
  </si>
  <si>
    <t>Decreto 2090/2003</t>
  </si>
  <si>
    <t>Todos los trabajadores, independientemente de su forma de vinculación o contratación están afiliados al Sistema General de Riesgos Laborales y el pago de los aportes se realiza conforme a la normativa y en la respectiva clase de riesgo.</t>
  </si>
  <si>
    <t>Solicitar una lista de los trabajadores vinculados laboralmente a la fecha y comparar con la planilla de pago de aportes a la seguridad social de los cuatro (4) meses anteriores a la fecha de verificación. Realizar el siguiente muestreo:</t>
  </si>
  <si>
    <t>Artículo 5°.</t>
  </si>
  <si>
    <t>De uno (1) a diez (10) trabajadores verificar el 100%.</t>
  </si>
  <si>
    <t>Ley 1562/2012 Artículos 2°, 6° y 7°.</t>
  </si>
  <si>
    <t>Entre once (11) y cincuenta (50) trabajadores verificar el 20%.</t>
  </si>
  <si>
    <t>Decreto 1295/1994 Artículos 4, 16, 21 y 23.</t>
  </si>
  <si>
    <t>Entre cincuenta y uno (51) y doscientos (200) trabajadores verificar el 10%</t>
  </si>
  <si>
    <t>Artículos:</t>
  </si>
  <si>
    <t>Mayores a doscientos un (201) trabajadores verificar el registro de 30 trabajadores.</t>
  </si>
  <si>
    <t>2.2.4.2.2.5.</t>
  </si>
  <si>
    <t>2.2.4.2.2.6.</t>
  </si>
  <si>
    <t>Solicitar una lista de los trabajadores vinculados por prestación de servicios a la fecha y comparar con la última planilla de pago de aportes a la seguridad social suministrada por los contratistas. Tomar:</t>
  </si>
  <si>
    <t>2.2.4.2.2.13.</t>
  </si>
  <si>
    <t>2.2.4.2.3.4.</t>
  </si>
  <si>
    <t>2.2.4.2.4.3.</t>
  </si>
  <si>
    <t>2.2.4.3.7.</t>
  </si>
  <si>
    <t>2.2.4.6.28. numeral 3.</t>
  </si>
  <si>
    <t>2.2.1.6.1.3.</t>
  </si>
  <si>
    <t>Entre cincuenta y un (51) y doscientos (200) trabajadores verificar el 10%</t>
  </si>
  <si>
    <t>2.2.1.6.1.4.</t>
  </si>
  <si>
    <t>2.2.1.6.4.6.</t>
  </si>
  <si>
    <t>2.2.1.6.4.7.</t>
  </si>
  <si>
    <t>De la muestra seleccionada verifique la afiliación al Sistema General de Seguridad Social.</t>
  </si>
  <si>
    <t>Ley 1150/2007</t>
  </si>
  <si>
    <t>Artículo 23.</t>
  </si>
  <si>
    <t>En los casos excepcionales de trabajadores independientes que se afilien a través de agremiaciones verificar que corresponda a una agremiación autorizada por el Ministerio de Salud y Protección Social, conforme al listado publicado en la página web del Ministerio del Trabajo o del Ministerio de Salud y Protección Social.</t>
  </si>
  <si>
    <t>Decreto 2090 de 2003</t>
  </si>
  <si>
    <t>Si aplica, se tienen plenamente identificados los trabajadores que se dediquen en forma permanente al ejercicio de las actividades de alto riesgo establecidas en el Decreto 2090 de 2003 o de las normas que lo adicionen, modifiquen o complementen y se les está cotizando el monto establecido en la norma al Sistema de Pensiones.</t>
  </si>
  <si>
    <t>Verificar si la empresa con la asistencia de la Administradora de Riesgos Laborales está cumpliendo con lo establecido en la presente resolución para actividades de alto riesgo.</t>
  </si>
  <si>
    <t>Resolución 2013/1986 Arts. 2, 3 y 11.</t>
  </si>
  <si>
    <t>La empresa cuenta, de acuerdo con el número de trabajadores con:</t>
  </si>
  <si>
    <t>Solicitar el acta mediante la cual se designa el Vigía de Seguridad y Salud en el Trabajo o solicitar los soportes de la convocatoria, elección, conformación del Comité Paritario de Seguridad y Salud en el Trabajo y el acta de constitución.</t>
  </si>
  <si>
    <t>Resolución 1401/2007 Artículo 4° numeral 5 y Artículo 7°.</t>
  </si>
  <si>
    <t>Vigía en Seguridad y Salud en el Trabajo para empresas de menos de diez (10) de trabajadores.</t>
  </si>
  <si>
    <t>Constatar si es igual el número de representantes del empleador y de los trabajadores y revisar si el acta de conformación se encuentra vigente, para el caso en que proceda la constitución del Comité.</t>
  </si>
  <si>
    <t>Decreto 1295/1994</t>
  </si>
  <si>
    <t>Comité Paritario en Seguridad y Salud en el Trabajo para empresas de diez (10) o más trabajadores.</t>
  </si>
  <si>
    <t>Solicitar las actas de reunión mensuales del último año del Comité Paritario o los soportes de las gestiones adelantadas por el Vigía de Seguridad y Salud en el Trabajo, y verificar el cumplimiento de sus funciones.</t>
  </si>
  <si>
    <t>Artículo 35 literal c), Artículo 63.</t>
  </si>
  <si>
    <t>2.2.4.1.6.</t>
  </si>
  <si>
    <t>2.2.4.6.2. parágrafo 2,</t>
  </si>
  <si>
    <t>2.2.4.6.8. numeral 9,</t>
  </si>
  <si>
    <t>2.2.4.6.11. parágrafo 1,</t>
  </si>
  <si>
    <t>2.2.4.6.12. numeral 10,</t>
  </si>
  <si>
    <t>2.2.4.6.32. parágrafo 2,</t>
  </si>
  <si>
    <t>2.2.4.6.34. numeral 4</t>
  </si>
  <si>
    <t>El Vigía en Seguridad y Salud en el Trabajo y los miembros del Comité Paritario en Seguridad y Salud en el Trabajo y sus respectivos miembros (Principales y Suplentes) se encuentran capacitados para poder cumplir las responsabilidades que les asigna la ley.</t>
  </si>
  <si>
    <t>Solicitar registros que constaten la capacitación y evaluación tanto para el Vigía en Seguridad</t>
  </si>
  <si>
    <t>y Salud en el Trabajo o para los miembros del Comité Paritario en Seguridad y Salud en el Trabajo según aplique que estén vigentes.</t>
  </si>
  <si>
    <t>Resolución 652/2012</t>
  </si>
  <si>
    <t>La empresa conformó el Comité de Convivencia Laboral y este funciona de acuerdo con la normativa vigente.</t>
  </si>
  <si>
    <t>Solicitar el documento de conformación del Comité de Convivencia Laboral y verificar que esté conformado de acuerdo a la normativa y que su período de conformación se encuentra vigente.</t>
  </si>
  <si>
    <t>Arts. 1, 2, 6, 7 y 8.</t>
  </si>
  <si>
    <t>Solicitar las actas de las reuniones (como mínimo una reunión cada tres meses) y los informes de Gestión del Comité de Convivencia Laboral, verificando el desarrollo de sus funciones.</t>
  </si>
  <si>
    <t>Resolución1356/2012 Artículo 1°, 2° y 3°</t>
  </si>
  <si>
    <t>E1.2 Estándar: Capacitación en el Sistema de Gestión de Seguridad y Salud en el Trabajo (6 %)</t>
  </si>
  <si>
    <t>Se cuenta con un programa de capacitación anual en promoción y prevención, que incluye los peligros/riesgos prioritarios, extensivo a todos los niveles de la organización y el mismo se ejecuta.</t>
  </si>
  <si>
    <t>Solicitar el programa de capacitación anual y la matriz de identificación de peligros y verificar que el mismo esté dirigido a los peligros ya identificados, con la evaluación y control del riesgo, y/o necesidades en Seguridad y Salud en el Trabajo, y verificar las evidencias de su cumplimiento.</t>
  </si>
  <si>
    <t>2.2.4.6.11,</t>
  </si>
  <si>
    <t>Verificar si el Comité Paritario en Seguridad y Salud en el Trabajo o Vigía en Seguridad y Salud en el Trabajo participó en la revisión anual del plan de capacitación.</t>
  </si>
  <si>
    <t>2.2.4.6.12 numeral 6</t>
  </si>
  <si>
    <t>Todos los trabajadores, independientemente de su forma de vinculación y/o contratación y de manera previa al inicio de sus labores, reciben capacitación, inducción y reinducción en aspectos generales y específicos de las actividades por realizar que incluya entre otros, la identificación de peligros y control de los riesgos en su trabajo, y la prevención de accidentes de trabajo y enfermedades laborales.</t>
  </si>
  <si>
    <t>Solicitar la lista de trabajadores, independientemente de su forma de vinculación y/o contratación y verificar los soportes documentales que den cuenta de la capacitación y de su evaluación, de la inducción y reinducción de conformidad con el criterio. La referencia es el Plan de capacitación, su cumplimento y la cobertura de los trabajadores objeto de cada tema.</t>
  </si>
  <si>
    <t>2.2.4.6.8. numeral 8,</t>
  </si>
  <si>
    <t>Asimismo, se proporcionan las capacitaciones en Seguridad y Salud en el Trabajo de acuerdo con las necesidades identificadas.</t>
  </si>
  <si>
    <t>Para realizar la verificación tener en cuenta:</t>
  </si>
  <si>
    <t>2.2.4.6.11. parágrafo 2,</t>
  </si>
  <si>
    <t>2.2.4.6.12. numeral 6,</t>
  </si>
  <si>
    <t>De uno (1) a diez (10) trabajadores verificar el 100%</t>
  </si>
  <si>
    <t>2.2.4.6.13. numeral 4,</t>
  </si>
  <si>
    <t>2.2.4.6.28. numeral 4.</t>
  </si>
  <si>
    <t>Entre once (11) y cincuenta (50) trabajadores verificar el 20%</t>
  </si>
  <si>
    <t>2.2.4.2.4.2.</t>
  </si>
  <si>
    <t>Resolución 2400/1979 Artículo 2°. literal g).</t>
  </si>
  <si>
    <t>Los responsables del Sistema de Gestión de Seguridad y Salud en el Trabajo cuentan con el certificado de aprobación del curso de capacitación virtual de cincuenta (50) horas definido por el Ministerio del Trabajo.</t>
  </si>
  <si>
    <t>Solicitar el certificado de aprobación del curso de capacitación virtual de cincuenta (50) horas definido por el Ministerio de Trabajo, expedido a nombre del responsable del Sistema de Gestión de Seguridad y Salud en el Trabajo</t>
  </si>
  <si>
    <t>Artículo. 2.2.4.6.35</t>
  </si>
  <si>
    <t>En el Sistema de Gestión de Seguridad y Salud en el Trabajo (SG-SST) se establece por escrito la Política de Seguridad y Salud en el Trabajo, es comunicada al Comité Paritario de Seguridad y Salud en el Trabajo o al Vigía de Seguridad y Salud en el Trabajo.</t>
  </si>
  <si>
    <t>Solicitar la política del Sistema de Gestión de Seguridad y Salud en el Trabajo (SG-SST), de la empresa y confirmar que cumpla con los aspectos contenidos en el criterio.</t>
  </si>
  <si>
    <t>2.2.4.6.5.</t>
  </si>
  <si>
    <t>La Política es fechada y firmada por el representante legal, expresa el compromiso de la alta dirección, el alcance sobre todos los centros de trabajo y todos sus trabajadores independientemente de su forma vinculación y/o contratación, es revisada, como mínimo una vez al año, hace parte de las políticas de gestión de la empresa, se encuentra difundida y accesible para todos los niveles de la organización.</t>
  </si>
  <si>
    <t>Validar para la revisión anual de la política como mínimo: Fecha de emisión, firmada por el representante legal actual, que estén incluidos los requisitos normativos actuales o directrices de la empresa.</t>
  </si>
  <si>
    <t>2.2.4.6.6.</t>
  </si>
  <si>
    <t>2.2.4.6.7.</t>
  </si>
  <si>
    <t>Incluye como mínimo el compromiso con:</t>
  </si>
  <si>
    <t>Entrevistar a los miembros del Comité Paritario de Seguridad y Salud en el Trabajo o Vigía de Seguridad y Salud en el Trabajo para indagar el entendimiento de la política en Seguridad y Salud en el Trabajo. Como referencia preguntar:</t>
  </si>
  <si>
    <t>2.2.4.6.8. Numeral 1</t>
  </si>
  <si>
    <t>– La identificación de los peligros, evaluación y valoración de los riesgos y establece los respectivos controles.</t>
  </si>
  <si>
    <t>– Si conocen los peligros, evaluación y valoración de los riesgos y se establecen los respectivos controles.</t>
  </si>
  <si>
    <t>– Proteger la seguridad y salud de todos los trabajadores, mediante la mejora continua</t>
  </si>
  <si>
    <t>– Si se realizan actividades de Promoción y Prevención.</t>
  </si>
  <si>
    <t>– El cumplimiento de la normativa vigente aplicable en materia de riesgos laborales.</t>
  </si>
  <si>
    <t>– Si la empresa aplica la normativa legal vigente en materia de riesgos laborales.</t>
  </si>
  <si>
    <t>E2.2 Estándar: Objetivos del Sistema de Gestión de Seguridad y Salud en el Trabajo SG-SST (1%)</t>
  </si>
  <si>
    <t>Están definidos los objetivos del Sistema de Gestión de Seguridad y Salud en el Trabajo y ellos se expresan de conformidad con la política de Seguridad y Salud en el Trabajo, son claros, medibles, cuantificables y tienen metas, coherentes con el plan de trabajo anual, compatibles con la normativa vigente, se encuentran documentados, son comunicados a los trabajadores, son revisados y evaluados mínimo una vez al año, actualizados de ser necesario, están acordes a las prioridades definidas y se encuentran firmados por el empleador.</t>
  </si>
  <si>
    <t>Revisar si los objetivos se encuentran definidos, cumplen con las condiciones mencionadas en el criterio y existen evidencias del proceso de difusión.</t>
  </si>
  <si>
    <t>2.2.4.6.12. numeral 1,</t>
  </si>
  <si>
    <t>2.2.4.6.17. numeral 2.2</t>
  </si>
  <si>
    <t>2.2.4.6.18.</t>
  </si>
  <si>
    <t>E2.3 Estándar: Evaluación inicial del Sistema de Gestión – Seguridad y Salud en el Trabajo (1%)</t>
  </si>
  <si>
    <t>La empresa realizó la evaluación inicial del Sistema de Gestión de Seguridad y Salud en el Trabajo, identificando las prioridades para establecer el plan de trabajo anual o para la actualización del existente y fue realizada por el responsable del Sistema de Gestión de Seguridad y Salud en el Trabajo o si fue contratada, por la empresa con personal externo con licencia en Salud Ocupacional o Seguridad y Salud en el Trabajo o conforme, verificando que la persona que diseñe, ejecute e implemente el Sistema de Gestión de Seguridad y Salud en el Trabajo tenga la formación y cursos solicitada en los artículos 5° y 6° de la presente resolución.</t>
  </si>
  <si>
    <t>Solicitar la evaluación inicial del Sistema de Gestión de Seguridad y Salud en el Trabajo.</t>
  </si>
  <si>
    <t>Artículo. 2.2.4.6.16.</t>
  </si>
  <si>
    <t>Mediante la matriz legal, matriz de peligros, identificación de amenazas, verificación de controles, reporte de peligros, lista de asistencia a capacitaciones, análisis de puestos de trabajo, exámenes médicos iniciales y periódicos y seguimiento de indicadores, entre otros.</t>
  </si>
  <si>
    <t>Resolución 4502/2012 Artículos 1° y 4°</t>
  </si>
  <si>
    <t>E2.4 Estándar: Plan Anual de Trabajo (2%)</t>
  </si>
  <si>
    <t>La empresa diseña y define un plan de trabajo anual para el cumplimiento del Sistema de Gestión de Seguridad y Salud en el Trabajo, el cual identifica los objetivos, metas, responsabilidades, recursos, cronograma de actividades y debe estar firmado por el empleador y el responsable del Sistema de Gestión de Seguridad y Salud en el Trabajo.</t>
  </si>
  <si>
    <t>Solicitar el plan de trabajo anual para alcanzar los objetivos propuestos en el Sistema de Gestión de Seguridad y Salud en el Trabajo, el cual identifica metas, responsabilidades, recursos, cronograma de actividades, firmado por el empleador y el responsable del Sistema de Gestión de Seguridad y Salud en el Trabajo. Verificar el cumplimiento del mismo. En caso de desviaciones en el cumplimiento, solicitar los planes de mejora para el logro del plan inicial.</t>
  </si>
  <si>
    <t>2.2.4.6.8. numeral 7,</t>
  </si>
  <si>
    <t>2.2.4.6.12. numeral 5,</t>
  </si>
  <si>
    <t>2.2.4.6.17. numeral 2.3 y parágrafo 2°,</t>
  </si>
  <si>
    <t>2.2.4.6.20. numeral 3,</t>
  </si>
  <si>
    <t>2.2.4.6.21. numeral 2,</t>
  </si>
  <si>
    <t>2.2.4.6.22. numeral 3</t>
  </si>
  <si>
    <t>E2.5 Estándar: Conservación de la documentación (2%)</t>
  </si>
  <si>
    <t>La empresa cuenta con un sistema de archivo o retención documental, para los registros y documentos que soportan el Sistema de Gestión de Seguridad y Salud en el Trabajo</t>
  </si>
  <si>
    <t>Constatar la existencia de un sistema de archivo o retención documental, para los registros y documentos que soportan el Sistema de Gestión de Seguridad y Salud en el Trabajo.</t>
  </si>
  <si>
    <t>Artículo. 2.2.4.6.13.</t>
  </si>
  <si>
    <t>Verificar mediante muestreo que los registros y documentos sean legibles (entendible para el lector objeto), fácilmente identificables y accesibles (para todos los que estén vinculados con cada documento en particular), protegidos contra daño y pérdida.</t>
  </si>
  <si>
    <t>Archivo General de la Nación en el Acuerdo 48 del 2000, Acuerdo 49 del 2000, Acuerdo 50 del 2000 y la Ley 594 del 2000 (Ley General de Archivos para Colombia)</t>
  </si>
  <si>
    <t>E2.6 Estándar: Rendición de cuentas (1%)</t>
  </si>
  <si>
    <t>Quienes tengan responsabilidad sobre el Sistema de Gestión de Seguridad y Salud en el Trabajo rinden cuentas anualmente sobre su desempeño.</t>
  </si>
  <si>
    <t>Solicitar los registros documentales que evidencien la rendición de cuentas anual, al interior de la empresa.</t>
  </si>
  <si>
    <t>Artículo. 2.2.4.6.8.</t>
  </si>
  <si>
    <t>numeral 3</t>
  </si>
  <si>
    <t>Solicitar a la empresa los mecanismos de rendición de cuentas que haya definido y verificar que se haga y se cumplan con los criterios del requisito.</t>
  </si>
  <si>
    <t>La rendición de cuentas debe incluir todos los niveles de la empresa ya que en cada uno de ellos hay responsabilidades sobre la Seguridad y Salud en el Trabajo</t>
  </si>
  <si>
    <t>E2.7 Estándar: Normativa nacional vigente y aplicable en materia de Seguridad y Salud en el Trabajo. (2%)</t>
  </si>
  <si>
    <t>La empresa define la matriz legal actualizada que contemple las normas del Sistema General de Riesgos Laborales aplicables a la empresa.</t>
  </si>
  <si>
    <t>Solicitar la matriz legal en la cual se contemple la legislación nacional vigente en materia de riesgos laborales.</t>
  </si>
  <si>
    <t>2.2.4.6.8. numeral 5,</t>
  </si>
  <si>
    <t>Verificar que contenga:</t>
  </si>
  <si>
    <t>2.2.4.6.12. numeral 15,</t>
  </si>
  <si>
    <t>2.2.4.6.17. numeral 1.1</t>
  </si>
  <si>
    <t>– Normas vigentes en riesgos laborales, aplicables a la empresa.</t>
  </si>
  <si>
    <t>– Normas técnicas de cumplimiento de acuerdo con los peligros / riesgos identificados en la empresa.</t>
  </si>
  <si>
    <t>– Normas vigentes de diferentes entidades que le aplique.</t>
  </si>
  <si>
    <t>E2.8 Estándar: Mecanismos de Comunicación. (1%)</t>
  </si>
  <si>
    <t>La empresa dispone de mecanismos eficaces para recibir y responder las comunicaciones internas y externas relativas a la Seguridad y Salud en el Trabajo, como por ejemplo autorreporte de condiciones de trabajo y de salud por parte de los trabajadores o contratistas.</t>
  </si>
  <si>
    <t>Constatar la existencia de mecanismos de comunicación interna y externa que tiene la empresa en materia de Seguridad y Salud en el Trabajo y comprobar que las acciones que se desarrollaron para dar respuesta a las comunicaciones recibidas son eficaces.</t>
  </si>
  <si>
    <t>2.2.4.6.14.</t>
  </si>
  <si>
    <t>2.2.4.6.16. Parágrafo 3</t>
  </si>
  <si>
    <t>2.2.4.6.28. numeral 2</t>
  </si>
  <si>
    <t>E2.9 Estándar: Adquisiciones (1%)</t>
  </si>
  <si>
    <t>La empresa estableció un procedimiento para la identificación y evaluación de las especificaciones en Seguridad y Salud en el Trabajo, de las compras y adquisición de productos y servicios, como por ejemplo los elementos de protección personal.</t>
  </si>
  <si>
    <t>Verificar el cumplimiento del procedimiento para la identificación y evaluación de las especificaciones en Seguridad y Salud en el Trabajo de las compras o adquisición de productos y servicios, como por ejemplo los elementos de protección personal. Verificar la existencia de la matriz de elementos de protección personal.</t>
  </si>
  <si>
    <t>Artículo 2.2.4.6.27</t>
  </si>
  <si>
    <t>Resolución 2400/1979 Artículos 177 y 178.</t>
  </si>
  <si>
    <t>E2.10 Estándar: Contratación (2%)</t>
  </si>
  <si>
    <t>La empresa incluye los aspectos de Seguridad y Salud en el Trabajo en la evaluación y selección de proveedores y contratistas.</t>
  </si>
  <si>
    <t>Constatar que para la selección y evaluación de proveedores y/o contratistas, se valida que dichos proveedores o contratistas tienen documentado e implementado el Sistema de Gestión de Seguridad y Salud en el Trabajo y que conocen los peligros/riesgos y la forma de controlarlos al ejecutar el servicio por realizar en la empresa dónde prestan el servicio.</t>
  </si>
  <si>
    <t>2.2.4.6.4. parágrafo 2°,</t>
  </si>
  <si>
    <t>2.2.4.6.28. numeral 1</t>
  </si>
  <si>
    <t>E2.11 Estándar: Gestión del cambio (1%)</t>
  </si>
  <si>
    <t>La empresa dispone de un procedimiento para evaluar el impacto sobre la Seguridad y Salud en el Trabajo que se pueda generar por cambios internos o externos.</t>
  </si>
  <si>
    <t>Solicitar el documento para evaluar el impacto sobre la Seguridad y Salud en el Trabajo en cambios internos y externos que se presenten en la entidad.</t>
  </si>
  <si>
    <t>Artículo 2.2.4.6.26</t>
  </si>
  <si>
    <t>Resolución 2346/2007 Artículo 8°. Artículo 15 Artículo. 18.</t>
  </si>
  <si>
    <t>Hay como mínimo, la siguiente información actualizada de todos los trabajadores, del último año: la descripción socio demográfica de los trabajadores (edad, sexo, escolaridad, estado civil), la caracterización de sus condiciones de salud, la evaluación y análisis de las estadísticas sobre la salud de los trabajadores tanto de origen laboral como común, y los resultados de las evaluaciones médicas ocupacionales.</t>
  </si>
  <si>
    <t>Solicitar el documento consolidado que evidencie el cumplimiento de lo requerido en el criterio.</t>
  </si>
  <si>
    <t>2.2.4.2.2.18</t>
  </si>
  <si>
    <t>2.2.4.6.12. numeral 4</t>
  </si>
  <si>
    <t>2.2.4.6.13 numerales 1 y 2,</t>
  </si>
  <si>
    <t>2.2.4.6.16. numeral 7 y parágrafo 1°.</t>
  </si>
  <si>
    <t>Resolución 2346/2007 Artículo 18.</t>
  </si>
  <si>
    <t>Están definidas y se llevaron a cabo las actividades de medicina del trabajo, promoción y prevención, de conformidad con las prioridades que se identificaron en el diagnóstico de las condiciones de salud de los trabajadores y los peligros/riesgos de intervención prioritarios</t>
  </si>
  <si>
    <t>Solicitar el programa de vigilancia epidemiológica de los trabajadores.</t>
  </si>
  <si>
    <t>2.2.4.6.12. numerales 4, 13 y 16</t>
  </si>
  <si>
    <t>2.2.4.6.20. numeral 9</t>
  </si>
  <si>
    <t>2.2.4.6.21. numeral 5,</t>
  </si>
  <si>
    <t>2.2.4.6.24. Parágrafo 3</t>
  </si>
  <si>
    <t>Resolución 2346/2007</t>
  </si>
  <si>
    <t>Se informa al médico que realiza las evaluaciones ocupacionales los perfiles del cargo, con una descripción de las tareas y el medio en el cual se desarrollará la labor respectiva.</t>
  </si>
  <si>
    <t>Artículo 4°.</t>
  </si>
  <si>
    <t>Se realizan las evaluaciones médicas de acuerdo con la normativa y los peligros a los cuales se encuentre expuesto el trabajador.</t>
  </si>
  <si>
    <t>Solicitar los conceptos de aptitud que demuestren la realización de las evaluaciones médicas.</t>
  </si>
  <si>
    <t>Asimismo, se tiene definida la frecuencia de las evaluaciones médicas ocupacionales periódicas según tipo, magnitud, frecuencia de exposición a cada peligro, el estado de salud del trabajador, las recomendaciones de los sistemas de vigilancia epidemiológica y la legislación vigente.</t>
  </si>
  <si>
    <t>Solicitar el documento o registro que evidencie la definición de la frecuencia de las evaluaciones médicas periódicas.</t>
  </si>
  <si>
    <t>Los resultados de las evaluaciones médicas ocupacionales serán comunicados por escrito al trabajador y constarán en su historia médica.</t>
  </si>
  <si>
    <t>Solicitar el documento que evidencie la comunicación por escrito al trabajador de los resultados de las evaluaciones médicas ocupacionales.</t>
  </si>
  <si>
    <t>2.2.4.6.12. numeral 4 y 13.</t>
  </si>
  <si>
    <t>2.2.4.6.24. parágrafo 3</t>
  </si>
  <si>
    <t>Resolución 957/2005 Comunidad Andina de Naciones Artículo. 17</t>
  </si>
  <si>
    <t>La empresa debe tener la custodia de las historias clínicas a cargo de una institución prestadora de servicios en Seguridad y Salud en el Trabajo o del médico que practica los exámenes laborales en la empresa.</t>
  </si>
  <si>
    <t>Evidenciar los soportes que demuestren que la custodia de las historias clínicas esté a cargo de una institución prestadora de servicios en Seguridad y Salud en el Trabajo o del médico que</t>
  </si>
  <si>
    <t>Artículos 16 y 17 modificado por la Resolución 1918/2009 Artículo 2°</t>
  </si>
  <si>
    <t>practica los exámenes laborales en la empresa.</t>
  </si>
  <si>
    <t>Artículo 2.2.4.6.13 numerales 1 y 2</t>
  </si>
  <si>
    <t>Decreto 2177/1989 Artículo. 16</t>
  </si>
  <si>
    <t>La empresa acata las restricciones y recomendaciones médico-laborales por parte de la Empresa Promotora de Salud (EPS) o Administradora de Riesgos Laborales (ARL) prescritas a los trabajadores para la realización de sus funciones.</t>
  </si>
  <si>
    <t>Solicitar documento de recomendaciones y restricciones a trabajadores y revisar que la empresa ha acatado todas las recomendaciones y restricciones médico-laborales prescritas a to-</t>
  </si>
  <si>
    <t>dos los trabajadores y ha realizado las acciones que se requieran en materia de reubicación o readaptación.</t>
  </si>
  <si>
    <t>Ley 776/2002 Artículos 4° y 8°</t>
  </si>
  <si>
    <t>Asimismo, y de ser necesario, se adecua el puesto de trabajo, se reubica al trabajador o realiza la readaptación laboral.</t>
  </si>
  <si>
    <t>Solicitar documento de soporte de recibido por parte de quienes califican en primera oportunidad y/o a las Juntas de Calificación de Invalidez.</t>
  </si>
  <si>
    <t>Resolución 2844/ 2007 Artículo 1°, parágrafo.</t>
  </si>
  <si>
    <t>Se anexa soportes de entrega a quienes califican en primera oportunidad y/o a las Juntas de Calificación de Invalidez los documentos que son responsabilidad del empleador que trata la norma para la calificación de origen y porcentaje de la pérdida de la capacidad laboral.</t>
  </si>
  <si>
    <t>Resolución 1013/ 2008 Artículo 1°, parágrafo.</t>
  </si>
  <si>
    <t>Manual de procedimientos para la rehabilitación y reincorporación ocupacional.</t>
  </si>
  <si>
    <t>Artículo 2.2.5.1.28.</t>
  </si>
  <si>
    <t>Decreto 1295/1994 Artículo 35 numeral d)</t>
  </si>
  <si>
    <t>Hay un programa para promover entre los trabajadores estilos de vida y entorno saludable, incluyendo campañas específicas tendientes a la prevención y el control de la farmacodependencia, el alcoholismo y el tabaquismo, entre otros.</t>
  </si>
  <si>
    <t>Ley 1562/2012 Artículo 11 literal f)</t>
  </si>
  <si>
    <t>Resolución 1075/1992</t>
  </si>
  <si>
    <t>Artículo 1</t>
  </si>
  <si>
    <t>Ley 1355 de 14 de octubre de 2009, Artículo 5 parágrafo.</t>
  </si>
  <si>
    <t>Ley 9 /1979</t>
  </si>
  <si>
    <t>En la sede hay suministro permanente de agua potable, servicios sanitarios y mecanismos para disponer excretas y basuras.</t>
  </si>
  <si>
    <t>Artículo. 10, 36, 129 y 285</t>
  </si>
  <si>
    <t>Resolución 2400/1979</t>
  </si>
  <si>
    <t>Artículo 24, 42</t>
  </si>
  <si>
    <t>La empresa elimina los residuos sólidos, líquidos o gaseosos que se producen, así como los residuos peligros de forma que no se ponga en riesgo a los trabajadores.</t>
  </si>
  <si>
    <t>Artículos 10, 22 y 129</t>
  </si>
  <si>
    <t>E3.2 Estándar: Registro, reporte e investigación de las enfermedades laborales, incidentes y accidentes del trabajo (5%)</t>
  </si>
  <si>
    <t>Resolución 1401/2007 Artículo 14</t>
  </si>
  <si>
    <t>La empresa reporta a la Administradora de Riesgos Laborales (ARL), a la Entidad Promotora de Salud (EPS) todos los accidentes y las enfermedades laborales diagnosticadas.</t>
  </si>
  <si>
    <t>Indagar con los trabajadores, si se han presentado accidentes de trabajo o enfermedades laborales (en caso afirmativo, tomar los datos de nombre y número de cédula y solicitar el reporte). Igualmente realizar un muestreo del reporte de registro de accidente de trabajo (Furat) y el registro de enfermedades laborales (Furel) respectivo, verificando si el reporte a las Ad-</t>
  </si>
  <si>
    <t>ministradoras de Riesgos Laborales, Empresas Promotoras de Salud y Dirección Territorial se hizo dentro de los dos (2) días hábiles siguientes al evento o recibo del diagnóstico de la enfermedad.</t>
  </si>
  <si>
    <t>Decreto Ley 19/2012 Artículo 140</t>
  </si>
  <si>
    <t>Asimismo, reportará a la Dirección Territorial el accidente grave y mortal, como las enfermedades diagnosticadas como laborales.</t>
  </si>
  <si>
    <t>Estos reportes se realizarán dentro de los dos (2) días hábiles siguientes al evento o recibo del diagnóstico de la enfermedad.</t>
  </si>
  <si>
    <t>Artículo 21 literal e) y Artículo 62</t>
  </si>
  <si>
    <t>Resolución</t>
  </si>
  <si>
    <t>156/2005</t>
  </si>
  <si>
    <t>Resolución 2851/2015 Artículo 1°</t>
  </si>
  <si>
    <t>2.2.4.6.12. numeral 11,</t>
  </si>
  <si>
    <t>2.24.6.21 numeral 9,</t>
  </si>
  <si>
    <t>2.2.4.2.4.5</t>
  </si>
  <si>
    <t>2.2.4.1.7</t>
  </si>
  <si>
    <t>Resolución 1401/2007</t>
  </si>
  <si>
    <t>La empresa investiga todos los accidentes e incidentes de trabajo y las enfermedades cuando sean diagnosticadas como laborales, determinando las causas básicas e inmediatas y la posibilidad de que se presenten nuevos casos.</t>
  </si>
  <si>
    <t>Verificar por medio de un muestreo si se investigan los accidentes e incidentes de trabajo y las enfermedades laborales y si se definieron acciones para otros trabajadores potencialmente expuestos.</t>
  </si>
  <si>
    <t>Artículo 4 numerales 2, 3 y 4,</t>
  </si>
  <si>
    <t>Constatar que la investigación se haya realizado dentro de los quince (15) días siguientes a su ocurrencia a través del equipo investigador y evidenciar que se hayan remitido los informes de las investigaciones de accidente de trabajo grave o mortal o una enfermedad laboral mortal.</t>
  </si>
  <si>
    <t>Artículo 7°. Artículo 14</t>
  </si>
  <si>
    <t>En caso de haber accidente grave o se produzca la muerte verificar la participación de un profesional con licencia Salud Ocupacional o en Seguridad y Salud en el Trabajo en la investigación (propio o contratado), así como del Comité Paritario o Vigía de Seguridad y Salud en el Trabajo.</t>
  </si>
  <si>
    <t>2.2.4.1.6</t>
  </si>
  <si>
    <t>2.2.4.6.21. numeral 9,</t>
  </si>
  <si>
    <t>2.2.4.6.32.</t>
  </si>
  <si>
    <t>Hay un registro estadístico de los incidentes y de los accidentes de trabajo, así como de las enfermedades laborales que ocurren; se analiza este registro y las conclusiones derivadas del estudio son usadas para el mejoramiento del Sistema de Gestión de Seguridad y Salud en el Trabajo.</t>
  </si>
  <si>
    <t>2.2.4.6.16. numeral 7,</t>
  </si>
  <si>
    <t>2.2.4.6.21. numeral 10,</t>
  </si>
  <si>
    <t>2.2.4.6.22. numeral 8.</t>
  </si>
  <si>
    <t>Decreto 1295/1994 Artículo 61</t>
  </si>
  <si>
    <t>E3.3 Estándar: Mecanismos de vigilancia de las condiciones de salud de los trabajadores (6%)</t>
  </si>
  <si>
    <t>Resolución 1401/2007 Artículo 4°</t>
  </si>
  <si>
    <t>La empresa mide la severidad de los accidentes de trabajo como mínimo una vez al año y realiza la clasificación del origen del peligro/riesgo que los generó (físicos, químicos, biológicos, de seguridad, públicos, psicosociales, entre otros).</t>
  </si>
  <si>
    <t>Artículo 2.2.4.6.2 nums. 7, 18 y 34</t>
  </si>
  <si>
    <t>La empresa mide la frecuencia de los accidentes e incidentes de trabajo y enfermedad laboral como mínimo una vez al año y realiza la clasificación del origen del peligro/riesgo que los generó (físicos, de químicos, biológicos, seguridad, públicos, psicosociales, entre otros.)</t>
  </si>
  <si>
    <t>2.2.4.6.21. numeral 10</t>
  </si>
  <si>
    <t>La empresa mide la mortalidad por accidentes de trabajo y enfermedades laborales como mínimo una vez al año y realiza la clasificación del origen del peligro/riesgo que los generó (físicos, químicos, biológicos, de seguridad, públicos, psicosociales, entre otros)</t>
  </si>
  <si>
    <t>Artículos: 2.2.4.6.21</t>
  </si>
  <si>
    <t>numeral 10</t>
  </si>
  <si>
    <t>La empresa mide la prevalencia de la enfermedad laboral como mínimo una vez al año y realiza la clasificación del origen del peligro/riesgo que la generó (físico, químico, biológico, ergonómico o biomecánico, psicosocial, entre otros)</t>
  </si>
  <si>
    <t>La empresa mide la incidencia de la enfermedad laboral como mínimo una vez al año y realiza la clasificación del origen del peligro/riesgo que la generó (físicos, químicos, biológicos, ergonómicos o biomecánicos, psicosociales, entre otros)</t>
  </si>
  <si>
    <t>La empresa mide el ausentismo por enfermedad laboral y común y por accidente de trabajo, como mínimo una vez al año y realiza la clasificación del origen del peligro/riesgo que lo generó (físicos, ergonómicos, o biomecánicos, químicos, de seguridad, públicos, psicosociales, entre otros)</t>
  </si>
  <si>
    <t>2.2.4.6.21 numeral 10</t>
  </si>
  <si>
    <t>ESTÁNDAR 4. GESTIÓN DE PELIGROS Y RIESGOS (30%)</t>
  </si>
  <si>
    <t>E4.1 Estándar: Identificación de peligros, evaluación y valoración de los riesgos (15%)</t>
  </si>
  <si>
    <t>La empresa tiene definida y aplica una metodología para la identificación de peligros y evaluación y valoración de los riesgos de origen físico, ergonómico o biomecánico, biológico,</t>
  </si>
  <si>
    <t>Verificar que se realiza la identificación de peligros, evaluación y valoración de los riesgos conforme a la metodología definida de acuerdo con el criterio y con la participación de los trabajadores, seleccionando de manera aleatoria algunas de las actividades identificadas.</t>
  </si>
  <si>
    <t>2.2.4.6.15.,</t>
  </si>
  <si>
    <t>químico, de seguridad, público, psicosocial, entre otros, con alcance sobre todos los procesos, actividades rutinarias y no rutinarias, maquinaria y equipos en todos los centros de trabajo y en todos los trabajadores independientemente de su forma de vinculación y/o contratación.</t>
  </si>
  <si>
    <t>Confrontar mediante observación directa durante el recorrido a las instalaciones de la empresa la identificación de peligros.</t>
  </si>
  <si>
    <t>2.2.4.6.16. numeral 2.</t>
  </si>
  <si>
    <t>Identificar con base en la valoración de los riesgos, aquellos que son prioritarios.</t>
  </si>
  <si>
    <t>La identificación de peligros, evaluación y valoración del riesgo se desarrolló con la participación de trabajadores de todos los niveles de la empresa y es actualizada como mínimo una vez al año y cada vez que ocurra un accidente de trabajo mortal o un evento catastrófico en la empresa o cuando se presenten cambios en los procesos, en las instalaciones, o maquinaria o equipos.</t>
  </si>
  <si>
    <t>Verificar que estén identificados los peligros, evaluados y valorados los riesgos, con la participación de los trabajadores.</t>
  </si>
  <si>
    <t>Artículo. 2.2.4.6.15. Parágrafo 1</t>
  </si>
  <si>
    <t>2.2.4.6.23</t>
  </si>
  <si>
    <t>Solicitar si hay eventos mortales o catastróficos y validar que el peligro asociado al evento esté identificado, evaluado y valorado.</t>
  </si>
  <si>
    <t>En caso de que se encuentren valoraciones no tolerables, verificar la implementación de las acciones de intervención y control, de forma inmediata para continuar con la tarea.</t>
  </si>
  <si>
    <t>Ley 1562/2012</t>
  </si>
  <si>
    <t>La empresa donde se procese, manipule o trabaje con agentes o sustancias catalogadas como carcinógenas o con toxicidad aguda, causantes de enfermedades, incluidas en la tabla de enfermedades laborales, prioriza los riesgos asociados a estas sustancias o agentes y realiza acciones de prevención e intervención al respecto.</t>
  </si>
  <si>
    <t>Revisar la lista de materias primas e insumos, productos intermedios o finales, subproductos y desechos y verificar si estas son o están compuestas por agentes o sustancias catalogadas como carcinógenas en el grupo 1 de la clasificación de la Agencia Internacional de Investigación sobre el Cáncer (International Agency for Research on Cancer, IARC) o con toxicidad aguda según los criterios del Sistema Globalmente Armonizado (categorías I y II).</t>
  </si>
  <si>
    <t>Artículo 9°</t>
  </si>
  <si>
    <t>Se debe verificar que los riesgos asociados a estas sustancias o agentes carcinógenos o con toxicidad aguda son priorizados y se realizan acciones de prevención e intervención.</t>
  </si>
  <si>
    <t>Artículo 2.2.4.6.15.</t>
  </si>
  <si>
    <t>Asimismo, se debe verificar la existencia de áreas destinadas para el almacenamiento de las materias primas e insumos y sustancias catalogadas como carcinógenas o con toxicidad aguda.</t>
  </si>
  <si>
    <t>parágrafo 2°.</t>
  </si>
  <si>
    <t>Se realizan mediciones ambientales de los riesgos prioritarios, provenientes de peligros químicos, físicos y/o biológicos.</t>
  </si>
  <si>
    <t>2.2.4.6.15.</t>
  </si>
  <si>
    <t>2400/1979 Título III</t>
  </si>
  <si>
    <t>E4.2 Estándar: Medidas de prevención y control para intervenir los peligros/riesgos (15%)</t>
  </si>
  <si>
    <t>Se implementan las medidas de prevención y control con base en el resultado de la identificación de peligros, la evaluación y valoración de los riesgos (físicos, ergonómicos, biológicos, químicos, de seguridad, públicos, psicosociales, entre otros), incluidos los prioritarios y éstas se ejecutan acorde con el esquema de jerarquización, de ser factible priorizar la intervención en la fuente y en el medio.</t>
  </si>
  <si>
    <t>Verificar la implementación de las medidas de prevención y control, de acuerdo al esquema de jerarquización y de conformidad con la identificación de los peligros, la evaluación y valoración de los riesgos (físicos, ergonómicos, biológicos, químicos, de seguridad, públicos, psicosociales, entre otros), realizada.</t>
  </si>
  <si>
    <t>Artículos</t>
  </si>
  <si>
    <t>2.2.4.6.15,</t>
  </si>
  <si>
    <t>Verificar que estas medidas se encuentran programadas en el plan anual de trabajo. Constatar que se dio preponderancia a las medidas de prevención y control, respecto de los peligros/riesgos prioritarios.</t>
  </si>
  <si>
    <t>2.2.4.6.24</t>
  </si>
  <si>
    <t>Resolución 2400/1979 Capítulo I al VII Artículos del 63 al 152</t>
  </si>
  <si>
    <t>Ley 9/1979 Artículos 105 al 109.</t>
  </si>
  <si>
    <t>Se verifica la aplicación por parte de los trabajadores de las medidas de prevención y control de los peligros /riesgos (físicos, ergonómicos, biológicos, químicos, de seguridad, públicos, psicosociales, entre otros).</t>
  </si>
  <si>
    <t>Solicitar los soportes documentales implementados por la empresa donde se verifica el cumplimiento de las responsabilidades de los trabajadores frente a la aplicación de las medidas de prevención y control de los peligros/riesgos (físicos, ergonómicos, biológicos, químicos, de seguridad, públicos, psicosociales, entre otros).</t>
  </si>
  <si>
    <t>2.2.4.6.10,</t>
  </si>
  <si>
    <t>Realizar visita a las instalaciones para verificar el cumplimiento de las medias de prevención y control por parte de los trabajadores de acuerdo con lo enunciado en los planes de prevención y control descritos.</t>
  </si>
  <si>
    <t>2.2.4.6.24. parágrafo 1,</t>
  </si>
  <si>
    <t>2.2.4.6.28 numeral 6</t>
  </si>
  <si>
    <t>Resolución 2400/1979 Artículo 3°, capítulos I al VII del Título III Artículos del 63 al 152</t>
  </si>
  <si>
    <t>Ley 9/1979 Artículos del 105 al 109</t>
  </si>
  <si>
    <t>La empresa para los peligros identificados ha estructurado programa de prevención y protección de la seguridad y salud de las personas (incluye procedimientos, instructivos, fichas técnicas).</t>
  </si>
  <si>
    <t>Solicitar los procedimientos, instructivos, fichas técnicas cuando aplique y protocolos de</t>
  </si>
  <si>
    <t>Seguridad y Salud en el Trabajo,</t>
  </si>
  <si>
    <t>numerales 7 y 9</t>
  </si>
  <si>
    <t>Se realizan inspecciones sistemáticas a las instalaciones, maquinaria o equipos, incluidos los relacionados con la prevención y atención de emergencias; con la participación del Comité Paritario o Vigía de Seguridad y Salud en el Trabajo.</t>
  </si>
  <si>
    <t>2.2.4.6.12 numeral 14,</t>
  </si>
  <si>
    <t>2.2.4.6.24 parágrafos 1° y 2°,</t>
  </si>
  <si>
    <t>2.2.4.6.25 numeral 12</t>
  </si>
  <si>
    <t>Se realiza el mantenimiento periódico de las instalaciones, equipos y herramientas, de acuerdo con los informes de las inspecciones o reportes de condiciones inseguras.</t>
  </si>
  <si>
    <t>2.2.4.6.24 parágrafos 1° y 2,</t>
  </si>
  <si>
    <t>Se les suministran a los trabajadores que lo requieran los Elementos de Protección Personal y se les reponen oportunamente conforme al desgaste y condiciones de uso de los mismos.</t>
  </si>
  <si>
    <t>Solicitar los soportes que evidencien la entrega y reposición de los Elementos de Protección Personal a los trabajadores.</t>
  </si>
  <si>
    <t>Se verifica que los contratistas y subcontratistas que tengan trabajadores realizando actividades en la empresa, en su proceso de producción o de prestación de servicios se les entrega los Elementos de Protección Personal y se hace reposición oportunamente conforme al desgaste y condiciones de uso de los mismos.</t>
  </si>
  <si>
    <t>Asimismo, verificar los soportes que den cuenta del cumplimiento del criterio por parte de los contratistas y subcontratistas.</t>
  </si>
  <si>
    <t>2.2.4.2.2.16</t>
  </si>
  <si>
    <t>2.2.4.6.12. numeral 8,</t>
  </si>
  <si>
    <t>Se realiza la capacitación para el uso de los Elementos de Protección Personal</t>
  </si>
  <si>
    <t>Verificar los soportes que evidencien la realización de la capacitación en el uso de los Elementos de Protección Personal.</t>
  </si>
  <si>
    <t>2.2.4.6.24. Numeral 5 y parágrafo 1.</t>
  </si>
  <si>
    <t>Establecer si hay documentos escritos o pruebas de la entrega de los elementos de protección personal a los trabajadores.</t>
  </si>
  <si>
    <t>Resolución 2400/1979 Artículo 2 literales f) y g),</t>
  </si>
  <si>
    <t>Artículos 176,177 y 178.</t>
  </si>
  <si>
    <t>Ley 9 /1979 Artículo del 122 al 124.</t>
  </si>
  <si>
    <t>ESTÁNDAR 5. GESTIÓN DE AMENAZAS (10%)</t>
  </si>
  <si>
    <t>Se tiene un plan de prevención, preparación y respuesta ante emergencias que identifica las amenazas, evalúa y analiza la vulnerabilidad, incluye planos de las instalaciones que identifican áreas y salidas de emergencia, así como la señalización debida, simulacros como mínimo una vez al año y este es divulgado. Se tienen en cuenta todas las jornadas de trabajo en todos los centros de trabajo</t>
  </si>
  <si>
    <t>Solicitar el plan de prevención, preparación y respuesta ante emergencias, constatar su divulgación.</t>
  </si>
  <si>
    <t>2.2.4.6.12. numeral 12,</t>
  </si>
  <si>
    <t>Verificar si existen los planos de las instalaciones que identifican áreas y salidas de emergencia y verificar si existe la debida señalización de la empresa y los soportes que evidencien la realización de los simulacros.</t>
  </si>
  <si>
    <t>2.2.4.6.25.</t>
  </si>
  <si>
    <t>2.2.4.6.28. numeral 4</t>
  </si>
  <si>
    <t>Verificar la realización de simulacros y análisis del mismo, validar que las mejoras hayan sido tenidas en cuenta en el mejoramiento del plan.</t>
  </si>
  <si>
    <t>Se encuentra conformada, capacitada y dotada la brigada de prevención, preparación y respuesta ante emergencias, organizada según las necesidades y el tamaño de la empresa (primeros auxilios, contra incendios, evacuación, etc.).</t>
  </si>
  <si>
    <t>Artículo 2.2.4.6.25</t>
  </si>
  <si>
    <t>numeral 11</t>
  </si>
  <si>
    <t>El empleador tiene definidos los indicadores de estructura, proceso y resultado del Sistema de Gestión de Seguridad y Salud en el Trabajo.</t>
  </si>
  <si>
    <t>2.2.4.6.19.,</t>
  </si>
  <si>
    <t>2.2.4.6.20.,</t>
  </si>
  <si>
    <t>2.2.4.6.21.,</t>
  </si>
  <si>
    <t>2.2.4.6.22.</t>
  </si>
  <si>
    <t>El empleador debe realizar una auditoría anual, la cual será planificada con la participación del Comité Paritario o Vigía de Seguridad y Salud en el Trabajo.</t>
  </si>
  <si>
    <t>Artículo 2.2.4.6.29.</t>
  </si>
  <si>
    <t>Alcance de la auditoría de cumplimiento del Sistema de Gestión de Seguridad y Salud en el Trabajo.</t>
  </si>
  <si>
    <t>Artículo 2.2.4.6.30</t>
  </si>
  <si>
    <t>La Alta Dirección revisa una vez al año el Sistema de Gestión de Seguridad y Salud en el Trabajo; sus resultados son comunicados al Comité Paritario de Seguridad y Salud en el Trabajo o al Vigía de Seguridad y Salud en el Trabajo y al responsable del Sistema de Gestión de Seguridad y Salud en el Trabajo.</t>
  </si>
  <si>
    <t>Artículo. 2.2.4.6.31</t>
  </si>
  <si>
    <t>La empresa garantiza que se definan e implementen las acciones preventivas y/o correctivas necesarias con base en los resultados de la supervisión, inspecciones, la medición de los indicadores del Sistema de Gestión de Seguridad y Salud en el Trabajo entre otros, y las recomendaciones del COPASST o Vigía.</t>
  </si>
  <si>
    <t>2.2.4.6.33,</t>
  </si>
  <si>
    <t>2.2.4.6.34</t>
  </si>
  <si>
    <t>Cuando después de la revisión por la Alta Dirección del Sistema de Gestión de Seguridad y Salud en el Trabajo se evidencia que las medidas de prevención y control relativas a los peligros y riesgos en Seguridad y Salud en el Trabajo son inadecuadas o pueden dejar de ser eficaces, la empresa toma las medidas correctivas, preventivas y/o de mejora para subsanar lo detectado.</t>
  </si>
  <si>
    <t>2.2.4.6.31. parágrafo,</t>
  </si>
  <si>
    <t>2.2.4.6.33.,</t>
  </si>
  <si>
    <t>2.2.4.6.34.</t>
  </si>
  <si>
    <t>La empresa ejecuta las acciones preventivas, correctivas y de mejora que se plantean como resultado de la investigación de los accidentes y de los incidentes y la determinación de las causas básicas e inmediatas de las enfermedades laborales.</t>
  </si>
  <si>
    <t>2.2.4.6.21 numeral 6,</t>
  </si>
  <si>
    <t>2.2.4.6.22 numeral 5,</t>
  </si>
  <si>
    <t>Resolución 1401/2007 Artículo 12</t>
  </si>
  <si>
    <t>Se implementan las medidas y acciones correctivas producto de requerimientos o recomendaciones de autoridades administrativas, así como de las Administradoras de Riesgos Laborales.</t>
  </si>
  <si>
    <t>Artículo 13</t>
  </si>
  <si>
    <t>Artículo 2.2.4.11.7</t>
  </si>
  <si>
    <t>ÍTEMS CUMPLIDOS</t>
  </si>
  <si>
    <t>PORCENTAJE DE CUMPLIMIENTO</t>
  </si>
  <si>
    <t>CICLO VERIFICAR</t>
  </si>
  <si>
    <t xml:space="preserve"> VERIFICACIÓN DEL SISTEMA DE GESTIÓN EN SEGURIDAD Y SALUD EN EL TRABAJO (5%)</t>
  </si>
  <si>
    <t>Gestión y resultados del Sistema de Gestión de Seguridad y Salud en el Trabajo (5%)</t>
  </si>
  <si>
    <t>Verificar</t>
  </si>
  <si>
    <t>1.1.1 Generar el documento en el que conste la designación del responsable del Sistema de Gestión de Seguridad y Salud en el Trabajo, con la respectiva asignación de responsabilidades y cuenta con el certificado correspondiente, que acredite la formación de acuerdo con lo establecido en el presente 
criterio.
Contar con el título de formación de técnico, tecnólogo, profesional, especialista o maestría en Seguridad y Salud en el Trabajo.
Ten disponible la licencia en Seguridad y Salud en el Trabajo vigente.
Si tu encargado del SG SST no tiene licencia, garantiza que cumpla los requisitos de formación y cursos solicitada en los artículos 5 y 6 de la  resolución 1111 de 2017.
Cuenta con el certificado de aprobación del curso virtual de cincuenta (50) horas en Seguridad y Salud en el Trabajo.</t>
  </si>
  <si>
    <t>1.1.2 Generar el soporte que contenga la asignación y documentación de las responsabilidades en Seguridad y Salud en el Trabajo.</t>
  </si>
  <si>
    <t>1.1.3 Realizar y tener disponible la existencia de evidencias físicas y/o documentales que demuestren la definición y asignación de los recursos financieros, humanos, técnicos y de otra índole para la implementación, mantenimiento y continuidad del Sistema de Gestión de Seguridad y Salud en el Trabajo, y que evidencien la asignación de recursos con base en el plan de trabajo anual.</t>
  </si>
  <si>
    <t>1.1.4 Genera una lista de los trabajadores vinculados laboralmente a la fecha y que se pueda comparar con la planilla de pago de aportes a la seguridad social de los cuatro (4) meses anteriores a la fecha de verificación. 
Tambien crea una lista de los trabajadores vinculados por prestación de servicios a la fecha y que se pueda comparar con la última planilla de pago de aportes a la seguridad social.
Si tienes trabajadores independientes que se afilien a través de agremiaciones verifica que correspondan a una agremiación autorizada por el Ministerio de Salud y Protección Social, conforme al listado publicado en la página web del Ministerio del Trabajo o del Ministerio de Salud y Protección Social.</t>
  </si>
  <si>
    <t>1.1.5 Identificar a los trabajadores que se dediquen en forma permanente al ejercicio de las actividades de alto riesgo establecidas en el Decreto 2090 de 2003 o de las normas que lo adicionen, modifiquen o complementen y garantizar que se les está cotizando el monto establecido en la norma al Sistema de Pensiones.</t>
  </si>
  <si>
    <t>1.1.6 Según el caso, designar un Vigía de Seguridad y Salud en el Trabajo  o conformar el Comité Paritario de Seguridad y Salud en el Trabajo y mantén disponible los soportes de designación o la convocatoria, elección, conformación y el acta de constitución.
Debes garantizar que si es igual el número de representantes del empleador y de los trabajadores yque el acta de conformación se encuentra vigente, para el caso en que proceda la constitución del Comité. 
Debes iniciar a generar actas de reunión mensuales del Copasst o los soportes de las gestiones adelantadas por el Vigía de Seguridad y Salud en el Trabajo, verificando el cumplimiento de sus funciones.</t>
  </si>
  <si>
    <t>1.1.7 Capacitar y evaluar tanto el Vigía en Seguridad y Salud en el Trabajo, como a los miembros del Comité Paritario en Seguridad y Salud en el Trabajo según aplique; manten registros de esta actividad.</t>
  </si>
  <si>
    <t xml:space="preserve">1.1.8 Generar la conformación del Comité de Convivencia Laboral; garantiza que esté conformado de acuerdo a la normativa y que su período de conformación se encuentre vigente. Genera las actas de conformación y tenlas disponibles.
De igual manera genera las actas de las reuniones (como mínimo una reunión cada tres meses) y los informes de Gestión del Comité de Convivencia Laboral, y verifica el desarrollo de sus funciones.
</t>
  </si>
  <si>
    <t>1.2.1 Generar el programa de capacitación anual y la matriz de identificación de peligros y garantizando que el mismo esté dirigido a los peligros ya identificados, con la evaluación y control del riesgo, y/o necesidades en Seguridad y Salud en el Trabajo, y mantener disponibles y documentadas las evidencias de su cumplimiento.
Garantizar que el Comité Paritario en Seguridad y Salud en el Trabajo o Vigía en Seguridad y Salud en el Trabajo participó en la revisión anual del plan de capacitación.</t>
  </si>
  <si>
    <t>1.2.2 Contar con una lista de trabajadores, independientemente de su forma de vinculación y/o contratación y los soportes documentales donde se demuestre la capacitación y evaluación, la inducción y reinducción de conformidad con el criterio. Tambien se debe tener un Plan de capacitación, demostrar su cumplimento y la cobertura de los trabajadores objeto de cada tema.</t>
  </si>
  <si>
    <t>1.2.3 Tener disponible el certificado de aprobación del curso de capacitación virtual de cincuenta (50) horas definido por el Ministerio de Trabajo, expedido a nombre del responsable del Sistema de Gestión de Seguridad y Salud en el Trabajo</t>
  </si>
  <si>
    <t>2.2.1 Se deben definir los objetivos en relación al cumplimiento al SG SST, estos deben cumplir con las condiciones mencionadas en el criterio y deberas tener disponibles evidencias del proceso de difusión.</t>
  </si>
  <si>
    <t>2.3.1 Realizar y documentar la evaluación inicial del Sistema de Gestión de Seguridad y Salud en el Trabajo.
Realizar la matriz legal, matriz de peligros, identificación de amenazas, verificación de controles, reporte de peligros, lista de asistencia a capacitaciones, análisis de puestos de trabajo, exámenes médicos iniciales y periódicos y seguimiento de indicadores, entre otros.</t>
  </si>
  <si>
    <t>2.4.1 Generar un plan de trabajo anual para alcanzar los objetivos propuestos en el Sistema de Gestión de Seguridad y Salud en el Trabajo, el cual debe identificar metas, responsabilidades, recursos, cronograma de actividades, estar firmado por el empleador y el responsable del Sistema de Gestión de Seguridad y Salud en el Trabajo. Si en su ejecución identificaste de desviaciones en el cumplimiento, contar con los planes de mejora para el logro del plan inicial.</t>
  </si>
  <si>
    <t>2.5.1 Disponer de un sistema de archivo o retención documental, para los registros y documentos que soportan el Sistema de Gestión de Seguridad y Salud en el Trabajo.
VGarantizar que todos los  registros y documentos sean legibles (entendible para el lector objeto), fácilmente identificables y accesibles (para todos los que estén vinculados con cada documento en particular), protegidos contra daño y pérdida.</t>
  </si>
  <si>
    <t>2.6.1 Tener o realizar registros documentales que evidencien la rendición de cuentas anual, al interior de la empresa.
Definir estos mecanismos de rendición de cuentas  y garantizar que se haga y se cumplan con los criterios del requisito.
Recuerda que la rendición de cuentas debe incluir todos los niveles de la empresa ya que en cada uno de ellos hay responsabilidades sobre la Seguridad y Salud en el Trabajo</t>
  </si>
  <si>
    <t xml:space="preserve">2.7.1 Realizar una matriz legal en la cual se contemple la legislación nacional vigente en materia de riesgos laborales.
Esta debe tener
– Normas vigentes en riesgos laborales, aplicables a la empresa.
– Normas técnicas de cumplimiento de acuerdo con los peligros / riesgos identificados en la empresa.
– Normas vigentes de diferentes entidades que le aplique.
</t>
  </si>
  <si>
    <t>2.8.1 Disponer de mecanismos de comunicación interna y externa en materia de Seguridad y Salud en el Trabajo y realizar acciones para dar respuesta a las comunicaciones recibidas.</t>
  </si>
  <si>
    <t>2.9.1 Generar un procedimiento para la identificación y evaluación de las especificaciones en Seguridad y Salud en el Trabajo de las compras o adquisición de productos y servicios, como por ejemplo los elementos de protección personal. De igual manera debes crear una matriz de elementos de protección personal.</t>
  </si>
  <si>
    <t>2.10.1 Contar con un procedimiento para la selección y evaluación de proveedores y/o contratistas, debes garantizar que dichos proveedores o contratistas tienen documentado e implementado el Sistema de Gestión de Seguridad y Salud en el Trabajo y que conocen los peligros/riesgos y la forma de controlarlos al ejecutar el servicio por realizar en tu empresa</t>
  </si>
  <si>
    <t>2.11.1 Crear un documento para evaluar el impacto sobre la Seguridad y Salud en el Trabajo en cambios internos y externos que se presenten en la empresa</t>
  </si>
  <si>
    <t>3.1.1 Contar con el documento consolidado que evidencie el cumplimiento de lo requerido en el criterio.</t>
  </si>
  <si>
    <t>3.1.2 Solicitar las evidencias que constaten la definición y ejecución de las actividades de medicina del trabajo, promoción y prevención de conformidad con las prioridades que se identificaron con base a los resultados del diagnóstico de las condiciones de salud y los peligros/riesgos de intervención prioritarios.</t>
  </si>
  <si>
    <t>3.1.3 Verificar que al médico que realiza las evaluaciones ocupacionales, se le remitieron los soportes documentales respecto de los perfiles del cargo, descripción de las tareas y el medio en el cual desarrollará la labor los trabajadores.</t>
  </si>
  <si>
    <t>3.1.4 Solicitar los conceptos de aptitud que demuestren la realización de las evaluaciones médicas. 
Solicitar el documento o registro que evidencie la definición de la frecuencia de las evaluaciones médicas periódicas.
Solicitar el documento que evidencie la comunicación por escrito al trabajador de los resultados de las evaluaciones médicas ocupacionales.</t>
  </si>
  <si>
    <t>3.1.5 Evidenciar los soportes que demuestren que la custodia de las historias clínicas esté a cargo de una institución prestadora de servicios en Seguridad y Salud en el Trabajo o del médico que practica los exámenes laborales en la empresa.</t>
  </si>
  <si>
    <t>3.1.6 Solicitar documento de recomendaciones y restricciones a trabajadores y revisar que la empresa ha acatado todas las recomendaciones y restricciones médico-laborales prescritas a todos los trabajadores y ha realizado las acciones que se requieran en materia de reubicación o readaptación.
Solicitar documento de soporte de recibido por parte de quienes califican en primera oportunidad y/o a las Juntas de Calificación de Invalidez.</t>
  </si>
  <si>
    <t>3.1.7 Solicitar el programa respectivo y los documentos y registros que evidencien el cumplimiento del mismo.</t>
  </si>
  <si>
    <t>3.1.8 Mediante observación directa, verificar si se cumple lo que se exige en el criterio, dejando prueba fotográfica o fílmica al respecto.</t>
  </si>
  <si>
    <t>3.1.9 Mediante observación directa, constatar las evidencias en las que se dé cuenta de los procesos de eliminación de residuos conforme al criterio y solicitar contrato de empresa que elimina y dispone de los residuos peligrosos.</t>
  </si>
  <si>
    <t>3.2.1 Indagar con los trabajadores, si se han presentado accidentes de trabajo o enfermedades laborales (en caso afirmativo, tomar los datos de nombre y número de cédula y solicitar el reporte). Igualmente realizar un muestreo del reporte de registro de accidente de trabajo (Furat) y el registro de enfermedades laborales (Furel) respectivo, verificando si el reporte a las Administradoras de Riesgos Laborales, Empresas Promotoras de Salud y Dirección Territorial se hizo dentro de los dos (2) días hábiles siguientes al evento o recibo del diagnóstico de la enfermedad.</t>
  </si>
  <si>
    <t>3.2.2 Verificar por medio de un muestreo si se investigan los accidentes e incidentes de trabajo y las enfermedades laborales y si se definieron acciones para otros trabajadores potencialmente expuestos.
Constatar que la investigación se haya realizado dentro de los quince (15) días siguientes a su ocurrencia a través del equipo investigador y evidenciar que se hayan remitido los informes de las investigaciones de accidente de trabajo grave o mortal o una enfermedad laboral mortal.
En caso de haber accidente grave o se produzca la muerte verificar la participación de un profesional con licencia Salud Ocupacional o en Seguridad y Salud en el Trabajo en la investigación (propio o contratado), así como del Comité Paritario o Vigía de Seguridad y Salud en el Trabajo.</t>
  </si>
  <si>
    <t>3.2.3 Solicitar el registro estadístico actualizado de lo corrido del año y el año inmediatamente anterior al de la visita, así como la evidencia que contiene el análisis y las conclusiones derivadas del estudio que son usadas para el mejoramiento del SG-SST.</t>
  </si>
  <si>
    <t>3.3.1 Solicitar los resultados de la medición para lo corrido del año y/o el año inmediatamente anterior y constatar el comportamiento de la severidad y la relación del evento con los peligros/riesgos.</t>
  </si>
  <si>
    <t>3.3.2 Solicitar los resultados de la medición para lo corrido del año y/o el año inmediatamente anterior y constatar el comportamiento de la frecuencia de los accidentes y la relación del evento con los peligros/riesgos.</t>
  </si>
  <si>
    <t>3.3.3 Solicitar los resultados de la medición para lo corrido</t>
  </si>
  <si>
    <t>3.3.4 Solicitar los resultados de la medición para lo corrido del año y/o el año inmediatamente anterior y constatar el comportamiento de la prevalencia de las enfermedades laborales y la relación del evento con los peligros/riesgos.</t>
  </si>
  <si>
    <t>3.3.5 Solicitar los resultados de la medición para lo corrido del año y/o el año inmediatamente anterior y constatar el comportamiento de la incidencia de las enfermedades laborales y la relación del evento con los peligros/riesgos.</t>
  </si>
  <si>
    <t>3.3.6 Solicitar los resultados de la medición para lo corrido del año y/o el año inmediatamente anterior y constatar el comportamiento del ausentismo y la relación del evento con los peligros/riesgos.</t>
  </si>
  <si>
    <t>4.1.1 Verificar que se realiza la identificación de peligros, evaluación y valoración de los riesgos conforme a la metodología definida de acuerdo con el criterio y con la participación de los trabajadores, seleccionando de manera aleatoria algunas de las actividades identificadas.
Confrontar mediante observación directa durante el recorrido a las instalaciones de la empresa la identificación de peligros.</t>
  </si>
  <si>
    <t>4.1.2 Verificar que estén identificados los peligros, evaluados y valorados los riesgos, con la participación de los trabajadores.
Solicitar si hay eventos mortales o catastróficos y validar que el peligro asociado al evento esté identificado, evaluado y valorado.
En caso de que se encuentren valoraciones no tolerables, verificar la implementación de las acciones de intervención y control, de forma inmediata para continuar con la tarea.</t>
  </si>
  <si>
    <t>4.1.3 Revisar la lista de materias primas e insumos, productos intermedios o finales, subproductos y desechos y verificar si estas son o están compuestas por agentes o sustancias catalogadas como carcinógenas en el grupo 1 de la clasificación de la Agencia Internacional de Investigación sobre el Cáncer (International Agency for Research on Cancer, IARC) o con toxicidad aguda según los criterios del Sistema Globalmente Armonizado (categorías I y II).
Se debe verificar que los riesgos asociados a estas sustancias o agentes carcinógenos o con toxicidad aguda son priorizados y se realizan acciones de prevención e intervención.
Asimismo, se debe verificar la existencia de áreas destinadas para el almacenamiento de las materias primas e insumos y sustancias catalogadas como carcinógenas o con toxicidad aguda.</t>
  </si>
  <si>
    <t>4.1.4 Verificar los soportes documentales de las mediciones ambientales realizadas y la remisión de estos resultados al Comité Paritario en Seguridad y Salud en el Trabajo o al Vigía de Seguridad y Salud en el Trabajo.</t>
  </si>
  <si>
    <t>4.2.1 Verificar la implementación de las medidas de prevención y control, de acuerdo al esquema de jerarquización y de conformidad con la identificación de los peligros, la evaluación y valoración de los riesgos (físicos, ergonómicos, biológicos, químicos, de seguridad, públicos, psicosociales, entre otros), realizada.
Verificar que estas medidas se encuentran programadas en el plan anual de trabajo. Constatar que se dio preponderancia a las medidas de prevención y control, respecto de los peligros/riesgos prioritarios.</t>
  </si>
  <si>
    <t>4.2.2 Solicitar los soportes documentales implementados por la empresa donde se verifica el cumplimiento de las responsabilidades de los trabajadores frente a la aplicación de las medidas de prevención y control de los peligros/riesgos (físicos, ergonómicos, biológicos, químicos, de seguridad, públicos, psicosociales, entre otros).
Realizar visita a las instalaciones para verificar el cumplimiento de las medias de prevención y control por parte de los trabajadores de acuerdo con lo enunciado en los planes de prevención y control descritos.</t>
  </si>
  <si>
    <t>4.2.3 Solicitar los procedimientos, instructivos, fichas técnicas cuando aplique y protocolos de Seguridad y Salud en el Trabajo,</t>
  </si>
  <si>
    <t>4.2.4 Solicitar la evidencia de las inspecciones realizadas a las instalaciones, maquinaria y equipos, incluidos los relacionados con la prevención y atención de emergencias y verificar la participación del Comité Paritario o Vigía de Seguridad y Salud en el Trabajo.</t>
  </si>
  <si>
    <t>4.2.5 Solicitar la evidencia del mantenimiento preventivo y/o correctivo en las instalaciones, equipos y herramientas de acuerdo con los manuales de uso de estos y los informes de las inspecciones o reportes de condiciones inseguras.</t>
  </si>
  <si>
    <t>4.2.6 Solicitar los soportes que evidencien la entrega y reposición de los Elementos de Protección Personal a los trabajadores.
Establecer si hay documentos escritos o pruebas de la entrega de los elementos de protección personal a los trabajadores.
Verificar los soportes que evidencien la realización de la capacitación en el uso de los Elementos de Protección Personal.
Asimismo, verificar los soportes que den cuenta del cumplimiento del criterio por parte de los contratistas y subcontratistas.</t>
  </si>
  <si>
    <t>5.1.1 Solicitar el plan de prevención, preparación y respuesta ante emergencias, constatar su divulgación.
Verificar si existen los planos de las instalaciones que identifican áreas y salidas de emergencia y verificar si existe la debida señalización de la empresa y los soportes que evidencien la realización de los simulacros.
Verificar la realización de simulacros y análisis del mismo, validar que las mejoras hayan sido tenidas en cuenta en el mejoramiento del plan.</t>
  </si>
  <si>
    <t>5.1.2 Solicitar el documento de conformación de la brigada de prevención, preparación y respuesta ante emergencias y verificar los soportes de la capacitación y entrega de la dotación.</t>
  </si>
  <si>
    <t>6.1.1 Se deben realizar (y mantener) indicadores de estructura, proceso y resultado del Sistema de Gestión de Seguridad y Salud en el Trabajo y estos deben estar alineados con el plan estratégico de la empresa.</t>
  </si>
  <si>
    <t>6.1.2 La empresa debe adelantar por lo menos una vez al año, un ciclo completo de auditorías internas al SG-SST, en donde su alcance deberá incluir todas las áreas.
Se debe tener disponibloe el programa de la auditoría, el alcance de la auditoría, la periodicidad, la metodología y la presentación de informes; se debe tener evidencia que esta se haya planificado con la participación del Comité Paritario o Vigía de Seguridad y Salud en el Trabajo.</t>
  </si>
  <si>
    <t>6.1.3 Se deben tener disponibles los documentos, pruebas de la realización de actividades y obligaciones establecidas en los trece numerales del artículo 2.2.4.6.30 del Decreto 1072/2015</t>
  </si>
  <si>
    <t>6.1.4 Solicitar el documento donde conste la revisión anual por la Alta Dirección, así como la comunicación de los resultados al Comité Paritario de Seguridad y Salud en el Trabajo o al Vigía de Seguridad y Salud en el Trabajo y al responsable del Sistema de Gestión de Seguridad y Salud en el Trabajo.</t>
  </si>
  <si>
    <t>7.1.1 Contar con la evidencia documental de la implementación de las acciones preventivas y/o correctivas provenientes de los resultados y/o recomendaciones, de conformidad con el criterio.</t>
  </si>
  <si>
    <t>7.1.2Contar con la evidencia documental de las acciones correctivas, preventivas y/o de mejora que se implementaron según lo detectado en la revisión por la Alta Dirección del Sistema de Gestión de Seguridad y Salud en el Trabajo.</t>
  </si>
  <si>
    <t>7.1.3 Contar con la evidencia documental de las acciones preventivas, correctivas y/o de mejora planteadas como resultado de las investigaciones, estas deben garantizar su efectividad.</t>
  </si>
  <si>
    <t>7.1.4 Contar con la evidencia documental de las acciones correctivas realizadas en respuesta a los requerimientos o recomendaciones de las autoridades administrativas así como de las Administradoras de Riesgos Laborales.</t>
  </si>
  <si>
    <t>CICLO ACTUAR</t>
  </si>
  <si>
    <t xml:space="preserve"> MEJORAMIENTO (10%)</t>
  </si>
  <si>
    <t>Acciones preventivas y correctivas con base en los resultados del Sistema de Gestión de Seguridad y Salud en el Trabajo. (10%)</t>
  </si>
  <si>
    <t>TOTAL</t>
  </si>
  <si>
    <t>2.1.1 Crear la política del Sistema de Gestión de Seguridad y Salud en el Trabajo (SG-SST), de la empresa y confirmar que cumpla con los aspectos contenidos en el criterio.
Esta debe tener Fecha de emisión, estar firmada por el representante legal actual,  incluir los requisitos normativos actuales o directrices de la empresa.
Capacitar a los miembros del Comité Paritario de Seguridad y Salud en el Trabajo o Vigía de Seguridad y Salud en el Trabajo para que tengan pleno entendimiento de la política en Seguridad y Salud en el Trabajo</t>
  </si>
  <si>
    <t>2. En la pantalla principal, diríjase al texto "Planear", pulse allí</t>
  </si>
  <si>
    <t>3. Diligencie según las información recolectada.</t>
  </si>
  <si>
    <t>5. En esta pantalla y siguiendo las instrucciones allí relacionadas, se mostrarán aquellos aspectos que debera ejecutar, implementar o planear.</t>
  </si>
  <si>
    <t>4. Luego de diligenciado a totalidad , vuelva a la pantalla principal y diríjase a la casilla "Para mejorar" del ciclo en el que se encuentra; en este caso el ciclo "Planear".</t>
  </si>
  <si>
    <t>6. Luego de verificar esta pantalla, dirijase a la pantalla principal; allí encontrará la casilla "Resultado" donde se indicará numéricamente el cumplimiento del ciclo.</t>
  </si>
  <si>
    <t>7. Continue con el siguiente ciclo en el orden "Planear, Hacer, Verificar y Actuar) numerados como 1, 2, 3, 4 y repita los anteriores pasos.</t>
  </si>
  <si>
    <t>8. Luego de diligenciar todos los ciclos, en la pantalla principal se encuentra un área identificada como 5. Resultado final.</t>
  </si>
  <si>
    <t>9. Ingrese a este ítem, allí encontrará una representación gráfica del cumplimiento de cada ciclo.</t>
  </si>
  <si>
    <t>10. Por último, en esta gráfica además de encontrar el vínculo hacia la pantalla principal, encontrará un ícono que lo dirigirá a su resultado final, seg</t>
  </si>
  <si>
    <t xml:space="preserve">Criterio </t>
  </si>
  <si>
    <t xml:space="preserve">Valoración </t>
  </si>
  <si>
    <t xml:space="preserve">Acción </t>
  </si>
  <si>
    <t>Si el puntaje obtenido es menor al 60%</t>
  </si>
  <si>
    <t>CRÍTICO</t>
  </si>
  <si>
    <t>Realizar y tener a disposición del Ministerio del Trabajo un Plan de Mejoramiento de inmediato.
Enviar a la respectiva Administradora de Riesgos Laborales a la que se encuentre afiliada la empresa o contratante, un reporte de avances en el término máximo de tres (3) meses después de realizada la autoevaluación de Estándares Mínimos.
Seguimiento anual y plan de visita a la empresa con valoración crítica, por parte del Ministerio del Trabajo.</t>
  </si>
  <si>
    <t>Si el puntaje obtenido está entre el 61 y 85%</t>
  </si>
  <si>
    <t>MODERADAMENTE ACEPTABLE</t>
  </si>
  <si>
    <t>ACEPTABLE</t>
  </si>
  <si>
    <t>Si el puntaje obtenido es mayor o igual al 86%</t>
  </si>
  <si>
    <t xml:space="preserve">  Mantener la calificación y evidencias a disposición del Ministerio del Trabajo, e incluir en el Plan de Anual de Trabajo las mejoras detectadas.</t>
  </si>
  <si>
    <t>Realizar y tener a disposición del Ministerio del Trabajo un Plan de Mejoramiento.
Enviar a la Administradora de Riesgos Laborales un reporte de avances en el término máximo de seis (6) meses después de realizada la autoevaluación de Estándares Mínimos.
Plan de visita por parte del Ministerio del Trabajo.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</si>
</sst>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2]\ * #,##0.00_ ;_ [$€-2]\ * \-#,##0.00_ ;_ [$€-2]\ * &quot;-&quot;??_ "/>
    <numFmt numFmtId="165" formatCode="0.0%"/>
  </numFmts>
  <fonts count="4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rgb="FF464646"/>
      <name val="Arial"/>
      <family val="2"/>
    </font>
    <font>
      <b/>
      <sz val="22"/>
      <color theme="0"/>
      <name val="Agency FB"/>
      <family val="2"/>
    </font>
    <font>
      <sz val="16"/>
      <name val="Agency FB"/>
      <family val="2"/>
    </font>
    <font>
      <b/>
      <sz val="16"/>
      <color rgb="FF464646"/>
      <name val="Agency FB"/>
      <family val="2"/>
    </font>
    <font>
      <b/>
      <sz val="12"/>
      <name val="Agency FB"/>
      <family val="2"/>
    </font>
    <font>
      <sz val="18"/>
      <color theme="1" tint="0.499984740745262"/>
      <name val="Agency FB"/>
      <family val="2"/>
    </font>
    <font>
      <b/>
      <sz val="26"/>
      <color theme="0"/>
      <name val="Agency FB"/>
      <family val="2"/>
    </font>
    <font>
      <sz val="12"/>
      <name val="Agency FB"/>
      <family val="2"/>
    </font>
    <font>
      <b/>
      <sz val="14"/>
      <color theme="1"/>
      <name val="Agency FB"/>
      <family val="2"/>
    </font>
    <font>
      <b/>
      <sz val="36"/>
      <color theme="0"/>
      <name val="Agency FB"/>
      <family val="2"/>
    </font>
    <font>
      <b/>
      <sz val="22"/>
      <name val="Agency FB"/>
      <family val="2"/>
    </font>
    <font>
      <b/>
      <sz val="24"/>
      <color theme="1"/>
      <name val="Agency FB"/>
      <family val="2"/>
    </font>
    <font>
      <sz val="28"/>
      <name val="Agency FB"/>
      <family val="2"/>
    </font>
    <font>
      <b/>
      <u/>
      <sz val="48"/>
      <color theme="0"/>
      <name val="Agency FB"/>
      <family val="2"/>
    </font>
    <font>
      <b/>
      <u val="double"/>
      <sz val="26"/>
      <color theme="0"/>
      <name val="Agency FB"/>
      <family val="2"/>
    </font>
    <font>
      <b/>
      <u/>
      <sz val="36"/>
      <color theme="0"/>
      <name val="Agency FB"/>
      <family val="2"/>
    </font>
    <font>
      <b/>
      <sz val="80"/>
      <color rgb="FFCCECFF"/>
      <name val="OCR A Extended"/>
      <family val="3"/>
    </font>
    <font>
      <sz val="18"/>
      <color theme="1"/>
      <name val="Times New Roman"/>
      <family val="1"/>
    </font>
    <font>
      <b/>
      <sz val="12"/>
      <color rgb="FF464646"/>
      <name val="Arial"/>
      <family val="2"/>
    </font>
    <font>
      <sz val="12"/>
      <color rgb="FF464646"/>
      <name val="Arial"/>
      <family val="2"/>
    </font>
    <font>
      <sz val="12"/>
      <color theme="1"/>
      <name val="Arial"/>
      <family val="2"/>
    </font>
    <font>
      <b/>
      <sz val="10"/>
      <color theme="1"/>
      <name val="Arial"/>
      <family val="2"/>
    </font>
    <font>
      <sz val="12"/>
      <name val="Arial"/>
      <family val="2"/>
    </font>
    <font>
      <b/>
      <sz val="12"/>
      <name val="Arial"/>
      <family val="2"/>
    </font>
    <font>
      <b/>
      <i/>
      <sz val="12"/>
      <color theme="1"/>
      <name val="Arial"/>
      <family val="2"/>
    </font>
    <font>
      <b/>
      <i/>
      <sz val="16"/>
      <color theme="0"/>
      <name val="Arial"/>
      <family val="2"/>
    </font>
    <font>
      <b/>
      <i/>
      <sz val="16"/>
      <color theme="1" tint="4.9989318521683403E-2"/>
      <name val="Arial"/>
      <family val="2"/>
    </font>
    <font>
      <b/>
      <sz val="12"/>
      <color theme="1"/>
      <name val="Arial"/>
      <family val="2"/>
    </font>
    <font>
      <b/>
      <sz val="24"/>
      <color rgb="FF464646"/>
      <name val="Agency FB"/>
      <family val="2"/>
    </font>
    <font>
      <b/>
      <sz val="36"/>
      <color theme="1"/>
      <name val="Agency FB"/>
      <family val="2"/>
    </font>
    <font>
      <b/>
      <sz val="20"/>
      <color theme="0"/>
      <name val="Agency FB"/>
      <family val="2"/>
    </font>
    <font>
      <b/>
      <sz val="24"/>
      <color theme="0"/>
      <name val="Agency FB"/>
      <family val="2"/>
    </font>
    <font>
      <b/>
      <sz val="10"/>
      <name val="Arial"/>
      <family val="2"/>
    </font>
    <font>
      <b/>
      <sz val="10"/>
      <color theme="0"/>
      <name val="Arial"/>
      <family val="2"/>
    </font>
    <font>
      <sz val="72"/>
      <color theme="0"/>
      <name val="Arial Black"/>
      <family val="2"/>
    </font>
  </fonts>
  <fills count="15">
    <fill>
      <patternFill patternType="none"/>
    </fill>
    <fill>
      <patternFill patternType="gray125"/>
    </fill>
    <fill>
      <patternFill patternType="solid">
        <fgColor theme="0"/>
        <bgColor indexed="64"/>
      </patternFill>
    </fill>
    <fill>
      <patternFill patternType="solid">
        <fgColor theme="0" tint="-4.9989318521683403E-2"/>
        <bgColor indexed="64"/>
      </patternFill>
    </fill>
    <fill>
      <gradientFill type="path">
        <stop position="0">
          <color theme="0"/>
        </stop>
        <stop position="1">
          <color theme="0" tint="-0.25098422193060094"/>
        </stop>
      </gradientFill>
    </fill>
    <fill>
      <gradientFill degree="45">
        <stop position="0">
          <color theme="0"/>
        </stop>
        <stop position="0.5">
          <color theme="0" tint="-0.25098422193060094"/>
        </stop>
        <stop position="1">
          <color theme="0"/>
        </stop>
      </gradientFill>
    </fill>
    <fill>
      <gradientFill>
        <stop position="0">
          <color theme="0"/>
        </stop>
        <stop position="1">
          <color theme="1" tint="0.34900967436750391"/>
        </stop>
      </gradientFill>
    </fill>
    <fill>
      <gradientFill degree="180">
        <stop position="0">
          <color theme="0"/>
        </stop>
        <stop position="1">
          <color theme="0" tint="-0.34900967436750391"/>
        </stop>
      </gradientFill>
    </fill>
    <fill>
      <gradientFill degree="90">
        <stop position="0">
          <color theme="0"/>
        </stop>
        <stop position="1">
          <color theme="0" tint="-0.25098422193060094"/>
        </stop>
      </gradientFill>
    </fill>
    <fill>
      <gradientFill degree="90">
        <stop position="0">
          <color theme="0"/>
        </stop>
        <stop position="1">
          <color theme="0" tint="-0.34900967436750391"/>
        </stop>
      </gradientFill>
    </fill>
    <fill>
      <patternFill patternType="solid">
        <fgColor theme="1"/>
        <bgColor indexed="64"/>
      </patternFill>
    </fill>
    <fill>
      <patternFill patternType="solid">
        <fgColor theme="0" tint="-0.14999847407452621"/>
        <bgColor indexed="64"/>
      </patternFill>
    </fill>
    <fill>
      <patternFill patternType="solid">
        <fgColor rgb="FFFFFF00"/>
        <bgColor indexed="64"/>
      </patternFill>
    </fill>
    <fill>
      <patternFill patternType="solid">
        <fgColor rgb="FF00CC66"/>
        <bgColor indexed="64"/>
      </patternFill>
    </fill>
    <fill>
      <patternFill patternType="solid">
        <fgColor rgb="FFFF3333"/>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theme="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style="thin">
        <color theme="1" tint="0.499984740745262"/>
      </bottom>
      <diagonal/>
    </border>
    <border>
      <left/>
      <right/>
      <top style="thin">
        <color theme="1" tint="0.499984740745262"/>
      </top>
      <bottom style="thin">
        <color theme="1" tint="0.499984740745262"/>
      </bottom>
      <diagonal/>
    </border>
    <border>
      <left/>
      <right/>
      <top/>
      <bottom style="thin">
        <color theme="1" tint="0.499984740745262"/>
      </bottom>
      <diagonal/>
    </border>
    <border>
      <left/>
      <right style="thin">
        <color theme="1" tint="0.499984740745262"/>
      </right>
      <top/>
      <bottom/>
      <diagonal/>
    </border>
    <border>
      <left style="medium">
        <color theme="1" tint="0.499984740745262"/>
      </left>
      <right/>
      <top/>
      <bottom/>
      <diagonal/>
    </border>
    <border>
      <left/>
      <right style="thin">
        <color theme="1" tint="0.499984740745262"/>
      </right>
      <top/>
      <bottom style="thin">
        <color theme="1" tint="0.499984740745262"/>
      </bottom>
      <diagonal/>
    </border>
    <border>
      <left style="medium">
        <color rgb="FF0070C0"/>
      </left>
      <right style="medium">
        <color rgb="FF0070C0"/>
      </right>
      <top style="medium">
        <color rgb="FF0070C0"/>
      </top>
      <bottom style="medium">
        <color rgb="FF0070C0"/>
      </bottom>
      <diagonal/>
    </border>
    <border>
      <left style="thick">
        <color rgb="FF0070C0"/>
      </left>
      <right style="thick">
        <color rgb="FF0070C0"/>
      </right>
      <top style="thick">
        <color rgb="FF0070C0"/>
      </top>
      <bottom style="thick">
        <color rgb="FF0070C0"/>
      </bottom>
      <diagonal/>
    </border>
    <border>
      <left/>
      <right style="thick">
        <color rgb="FF0070C0"/>
      </right>
      <top style="thick">
        <color rgb="FF0070C0"/>
      </top>
      <bottom style="thick">
        <color rgb="FF0070C0"/>
      </bottom>
      <diagonal/>
    </border>
    <border>
      <left/>
      <right style="thick">
        <color rgb="FF0070C0"/>
      </right>
      <top/>
      <bottom/>
      <diagonal/>
    </border>
    <border>
      <left style="medium">
        <color theme="1" tint="0.499984740745262"/>
      </left>
      <right/>
      <top style="thin">
        <color theme="0"/>
      </top>
      <bottom/>
      <diagonal/>
    </border>
    <border>
      <left/>
      <right/>
      <top style="thin">
        <color theme="0"/>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double">
        <color theme="0"/>
      </left>
      <right style="double">
        <color theme="0"/>
      </right>
      <top style="double">
        <color theme="0"/>
      </top>
      <bottom style="double">
        <color theme="0"/>
      </bottom>
      <diagonal/>
    </border>
    <border>
      <left style="double">
        <color theme="0"/>
      </left>
      <right style="double">
        <color theme="0"/>
      </right>
      <top/>
      <bottom style="double">
        <color theme="0"/>
      </bottom>
      <diagonal/>
    </border>
    <border>
      <left/>
      <right style="double">
        <color theme="0"/>
      </right>
      <top style="double">
        <color theme="0"/>
      </top>
      <bottom style="double">
        <color theme="0"/>
      </bottom>
      <diagonal/>
    </border>
    <border>
      <left/>
      <right style="double">
        <color theme="0"/>
      </right>
      <top/>
      <bottom style="double">
        <color theme="0"/>
      </bottom>
      <diagonal/>
    </border>
    <border>
      <left/>
      <right style="thin">
        <color indexed="64"/>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style="double">
        <color indexed="64"/>
      </right>
      <top style="double">
        <color indexed="64"/>
      </top>
      <bottom style="double">
        <color indexed="64"/>
      </bottom>
      <diagonal/>
    </border>
  </borders>
  <cellStyleXfs count="7">
    <xf numFmtId="0" fontId="0" fillId="0" borderId="0"/>
    <xf numFmtId="164" fontId="4" fillId="0" borderId="0" applyFont="0" applyFill="0" applyBorder="0" applyAlignment="0" applyProtection="0"/>
    <xf numFmtId="9" fontId="4" fillId="0" borderId="0" applyFont="0" applyFill="0" applyBorder="0" applyAlignment="0" applyProtection="0"/>
    <xf numFmtId="0" fontId="3" fillId="0" borderId="0"/>
    <xf numFmtId="0" fontId="2" fillId="0" borderId="0"/>
    <xf numFmtId="0" fontId="1" fillId="0" borderId="0"/>
    <xf numFmtId="0" fontId="4" fillId="0" borderId="0"/>
  </cellStyleXfs>
  <cellXfs count="162">
    <xf numFmtId="0" fontId="0" fillId="0" borderId="0" xfId="0"/>
    <xf numFmtId="0" fontId="0" fillId="0" borderId="0" xfId="0"/>
    <xf numFmtId="0" fontId="0" fillId="0" borderId="0" xfId="0" applyFill="1"/>
    <xf numFmtId="0" fontId="9" fillId="0" borderId="0" xfId="0" applyFont="1" applyFill="1" applyAlignment="1">
      <alignment horizontal="center" vertical="center"/>
    </xf>
    <xf numFmtId="0" fontId="5" fillId="4" borderId="0"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0" fillId="0" borderId="0" xfId="0" applyFill="1" applyBorder="1"/>
    <xf numFmtId="0" fontId="8" fillId="0" borderId="0" xfId="0" applyFont="1" applyFill="1" applyBorder="1" applyAlignment="1">
      <alignment horizontal="center" vertical="center" wrapText="1"/>
    </xf>
    <xf numFmtId="0" fontId="10" fillId="0" borderId="0" xfId="0" applyFont="1" applyFill="1" applyBorder="1" applyAlignment="1">
      <alignment horizontal="right" vertical="center" wrapText="1"/>
    </xf>
    <xf numFmtId="0" fontId="10" fillId="0" borderId="11" xfId="0" applyFont="1" applyFill="1" applyBorder="1" applyAlignment="1">
      <alignment horizontal="right" vertical="center" wrapText="1"/>
    </xf>
    <xf numFmtId="0" fontId="10" fillId="0" borderId="0"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0" fillId="0" borderId="0" xfId="0" applyBorder="1"/>
    <xf numFmtId="0" fontId="12" fillId="7" borderId="0" xfId="0" applyFont="1" applyFill="1" applyBorder="1" applyAlignment="1">
      <alignment horizontal="left" vertical="center" wrapText="1" indent="1"/>
    </xf>
    <xf numFmtId="9" fontId="21" fillId="0" borderId="16" xfId="0" applyNumberFormat="1" applyFont="1" applyBorder="1" applyAlignment="1">
      <alignment horizontal="center" vertical="center"/>
    </xf>
    <xf numFmtId="0" fontId="0" fillId="0" borderId="17" xfId="0" applyBorder="1"/>
    <xf numFmtId="9" fontId="21" fillId="0" borderId="15" xfId="0" applyNumberFormat="1" applyFont="1" applyBorder="1" applyAlignment="1">
      <alignment horizontal="center" vertical="center"/>
    </xf>
    <xf numFmtId="0" fontId="21" fillId="0" borderId="15" xfId="0" applyFont="1" applyBorder="1" applyAlignment="1">
      <alignment horizontal="center" vertical="center"/>
    </xf>
    <xf numFmtId="0" fontId="7" fillId="0" borderId="0" xfId="0" applyFont="1" applyAlignment="1"/>
    <xf numFmtId="0" fontId="0" fillId="10" borderId="0" xfId="0" applyFill="1"/>
    <xf numFmtId="0" fontId="17" fillId="0" borderId="0" xfId="0" applyFont="1" applyFill="1" applyAlignment="1">
      <alignment horizontal="center"/>
    </xf>
    <xf numFmtId="0" fontId="17" fillId="0" borderId="0" xfId="0" applyFont="1" applyFill="1"/>
    <xf numFmtId="0" fontId="18" fillId="0" borderId="0" xfId="0" applyFont="1" applyFill="1" applyBorder="1" applyAlignment="1">
      <alignment horizontal="center"/>
    </xf>
    <xf numFmtId="0" fontId="14" fillId="0" borderId="0" xfId="0" applyFont="1" applyFill="1" applyBorder="1" applyAlignment="1">
      <alignment horizontal="center"/>
    </xf>
    <xf numFmtId="0" fontId="19" fillId="0" borderId="0" xfId="0" applyFont="1" applyFill="1" applyBorder="1" applyAlignment="1">
      <alignment horizontal="left"/>
    </xf>
    <xf numFmtId="0" fontId="17" fillId="0" borderId="0" xfId="0" applyFont="1" applyFill="1" applyBorder="1" applyAlignment="1">
      <alignment vertical="center" wrapText="1"/>
    </xf>
    <xf numFmtId="0" fontId="22" fillId="0" borderId="14" xfId="0" applyFont="1" applyFill="1" applyBorder="1" applyAlignment="1">
      <alignment horizontal="center" vertical="center" wrapText="1"/>
    </xf>
    <xf numFmtId="0" fontId="4" fillId="0" borderId="0" xfId="6"/>
    <xf numFmtId="165" fontId="21" fillId="0" borderId="15" xfId="0" applyNumberFormat="1" applyFont="1" applyBorder="1" applyAlignment="1">
      <alignment horizontal="center" vertical="center"/>
    </xf>
    <xf numFmtId="0" fontId="5" fillId="4" borderId="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5" fillId="0" borderId="0" xfId="0" applyFont="1" applyFill="1" applyBorder="1" applyAlignment="1" applyProtection="1">
      <alignment horizontal="center" vertical="center" wrapText="1"/>
    </xf>
    <xf numFmtId="0" fontId="27" fillId="2" borderId="0" xfId="5" applyFont="1" applyFill="1" applyAlignment="1">
      <alignment horizontal="center" vertical="center"/>
    </xf>
    <xf numFmtId="0" fontId="27" fillId="2" borderId="0" xfId="5" applyFont="1" applyFill="1" applyAlignment="1">
      <alignment horizontal="center" vertical="center" wrapText="1"/>
    </xf>
    <xf numFmtId="0" fontId="27" fillId="2" borderId="1" xfId="5" applyFont="1" applyFill="1" applyBorder="1" applyAlignment="1">
      <alignment horizontal="center" vertical="center" wrapText="1"/>
    </xf>
    <xf numFmtId="0" fontId="27" fillId="2" borderId="1" xfId="5" applyFont="1" applyFill="1" applyBorder="1" applyAlignment="1">
      <alignment horizontal="center" vertical="center"/>
    </xf>
    <xf numFmtId="0" fontId="28" fillId="2" borderId="1" xfId="5" applyFont="1" applyFill="1" applyBorder="1" applyAlignment="1">
      <alignment horizontal="center" vertical="center" wrapText="1"/>
    </xf>
    <xf numFmtId="9" fontId="0" fillId="0" borderId="0" xfId="0" applyNumberFormat="1" applyFill="1"/>
    <xf numFmtId="9" fontId="0" fillId="0" borderId="0" xfId="2" applyFont="1" applyFill="1"/>
    <xf numFmtId="165" fontId="0" fillId="0" borderId="1" xfId="2" applyNumberFormat="1" applyFont="1" applyFill="1" applyBorder="1"/>
    <xf numFmtId="165" fontId="0" fillId="0" borderId="0" xfId="0" applyNumberFormat="1" applyFill="1"/>
    <xf numFmtId="0" fontId="4" fillId="0" borderId="0" xfId="0" applyFont="1" applyFill="1"/>
    <xf numFmtId="9" fontId="0" fillId="0" borderId="1" xfId="2" applyNumberFormat="1" applyFont="1" applyFill="1" applyBorder="1"/>
    <xf numFmtId="0" fontId="29" fillId="0" borderId="0" xfId="0" applyFont="1" applyFill="1"/>
    <xf numFmtId="0" fontId="31" fillId="0" borderId="25" xfId="0" applyFont="1" applyFill="1" applyBorder="1" applyAlignment="1">
      <alignment horizontal="center" vertical="center"/>
    </xf>
    <xf numFmtId="0" fontId="31" fillId="0" borderId="27" xfId="0" applyFont="1" applyFill="1" applyBorder="1" applyAlignment="1">
      <alignment horizontal="center" vertical="center"/>
    </xf>
    <xf numFmtId="9" fontId="31" fillId="0" borderId="26" xfId="2" applyFont="1" applyFill="1" applyBorder="1" applyAlignment="1">
      <alignment horizontal="center" vertical="center"/>
    </xf>
    <xf numFmtId="9" fontId="31" fillId="0" borderId="28" xfId="2" applyFont="1" applyFill="1" applyBorder="1" applyAlignment="1">
      <alignment horizontal="center" vertical="center"/>
    </xf>
    <xf numFmtId="0" fontId="25" fillId="0" borderId="0" xfId="4" applyFont="1"/>
    <xf numFmtId="0" fontId="25" fillId="0" borderId="0" xfId="4" applyFont="1" applyAlignment="1">
      <alignment horizontal="center" vertical="center"/>
    </xf>
    <xf numFmtId="0" fontId="24" fillId="3" borderId="1" xfId="4" applyFont="1" applyFill="1" applyBorder="1" applyAlignment="1">
      <alignment horizontal="left" vertical="center" wrapText="1" indent="1"/>
    </xf>
    <xf numFmtId="2" fontId="24" fillId="3" borderId="1" xfId="4" applyNumberFormat="1" applyFont="1" applyFill="1" applyBorder="1" applyAlignment="1">
      <alignment horizontal="center" vertical="center" wrapText="1"/>
    </xf>
    <xf numFmtId="0" fontId="25" fillId="3" borderId="1" xfId="4" applyFont="1" applyFill="1" applyBorder="1" applyAlignment="1">
      <alignment horizontal="center" vertical="center"/>
    </xf>
    <xf numFmtId="10" fontId="25" fillId="3" borderId="1" xfId="2" applyNumberFormat="1" applyFont="1" applyFill="1" applyBorder="1" applyAlignment="1">
      <alignment horizontal="center" vertical="center"/>
    </xf>
    <xf numFmtId="165" fontId="25" fillId="3" borderId="1" xfId="2" applyNumberFormat="1" applyFont="1" applyFill="1" applyBorder="1" applyAlignment="1">
      <alignment horizontal="center" vertical="center"/>
    </xf>
    <xf numFmtId="165" fontId="32" fillId="3" borderId="1" xfId="4" applyNumberFormat="1" applyFont="1" applyFill="1" applyBorder="1" applyAlignment="1">
      <alignment horizontal="center" vertical="center"/>
    </xf>
    <xf numFmtId="0" fontId="24" fillId="3" borderId="22" xfId="4" applyFont="1" applyFill="1" applyBorder="1" applyAlignment="1">
      <alignment horizontal="left" vertical="center" wrapText="1" indent="1"/>
    </xf>
    <xf numFmtId="2" fontId="23" fillId="3" borderId="22" xfId="4" applyNumberFormat="1" applyFont="1" applyFill="1" applyBorder="1" applyAlignment="1">
      <alignment horizontal="center" vertical="center" wrapText="1"/>
    </xf>
    <xf numFmtId="2" fontId="23" fillId="0" borderId="0" xfId="4" applyNumberFormat="1" applyFont="1" applyFill="1" applyBorder="1" applyAlignment="1">
      <alignment vertical="center" wrapText="1"/>
    </xf>
    <xf numFmtId="9" fontId="23" fillId="0" borderId="0" xfId="4" applyNumberFormat="1" applyFont="1" applyFill="1" applyBorder="1" applyAlignment="1">
      <alignment horizontal="center" vertical="center" wrapText="1"/>
    </xf>
    <xf numFmtId="0" fontId="27" fillId="0" borderId="0" xfId="3" applyFont="1" applyFill="1" applyBorder="1" applyAlignment="1">
      <alignment horizontal="center" vertical="center"/>
    </xf>
    <xf numFmtId="0" fontId="27" fillId="0" borderId="0" xfId="3" applyFont="1" applyFill="1" applyBorder="1" applyAlignment="1">
      <alignment horizontal="center" vertical="center" wrapText="1"/>
    </xf>
    <xf numFmtId="0" fontId="27" fillId="0" borderId="0" xfId="3" applyFont="1" applyFill="1"/>
    <xf numFmtId="0" fontId="27" fillId="0" borderId="0" xfId="3" applyFont="1" applyFill="1" applyAlignment="1">
      <alignment horizontal="center" vertical="center"/>
    </xf>
    <xf numFmtId="0" fontId="27" fillId="0" borderId="0" xfId="3" applyFont="1" applyFill="1" applyBorder="1"/>
    <xf numFmtId="0" fontId="27" fillId="0" borderId="0" xfId="3" applyFont="1" applyFill="1" applyAlignment="1">
      <alignment vertical="center"/>
    </xf>
    <xf numFmtId="0" fontId="27" fillId="3" borderId="20" xfId="3" applyFont="1" applyFill="1" applyBorder="1" applyAlignment="1">
      <alignment horizontal="center" vertical="center" wrapText="1"/>
    </xf>
    <xf numFmtId="0" fontId="27" fillId="3" borderId="1" xfId="3" applyFont="1" applyFill="1" applyBorder="1" applyAlignment="1">
      <alignment horizontal="center" vertical="center" wrapText="1"/>
    </xf>
    <xf numFmtId="0" fontId="27" fillId="3" borderId="0" xfId="3" applyFont="1" applyFill="1" applyAlignment="1">
      <alignment horizontal="center" vertical="center" wrapText="1"/>
    </xf>
    <xf numFmtId="0" fontId="27" fillId="3" borderId="0" xfId="3" applyFont="1" applyFill="1" applyAlignment="1">
      <alignment horizontal="center" vertical="center"/>
    </xf>
    <xf numFmtId="0" fontId="27" fillId="3" borderId="0" xfId="3" applyFont="1" applyFill="1" applyBorder="1" applyAlignment="1">
      <alignment horizontal="center" vertical="center" wrapText="1"/>
    </xf>
    <xf numFmtId="0" fontId="27" fillId="0" borderId="0" xfId="5" applyFont="1" applyFill="1" applyAlignment="1">
      <alignment horizontal="center" vertical="center"/>
    </xf>
    <xf numFmtId="9" fontId="31" fillId="0" borderId="26" xfId="2" applyNumberFormat="1" applyFont="1" applyFill="1" applyBorder="1" applyAlignment="1">
      <alignment horizontal="center" vertical="center"/>
    </xf>
    <xf numFmtId="9" fontId="31" fillId="0" borderId="26" xfId="0" applyNumberFormat="1" applyFont="1" applyFill="1" applyBorder="1" applyAlignment="1">
      <alignment horizontal="center" vertical="center"/>
    </xf>
    <xf numFmtId="0" fontId="0" fillId="0" borderId="0" xfId="0" applyAlignment="1">
      <alignment horizontal="center" vertical="center" wrapText="1"/>
    </xf>
    <xf numFmtId="0" fontId="38" fillId="14" borderId="30" xfId="0" applyFont="1" applyFill="1" applyBorder="1" applyAlignment="1">
      <alignment horizontal="center" vertical="center" wrapText="1"/>
    </xf>
    <xf numFmtId="0" fontId="38" fillId="14" borderId="34" xfId="0" applyFont="1" applyFill="1" applyBorder="1" applyAlignment="1">
      <alignment horizontal="center" vertical="center" wrapText="1"/>
    </xf>
    <xf numFmtId="0" fontId="28" fillId="3" borderId="30" xfId="0" applyFont="1" applyFill="1" applyBorder="1" applyAlignment="1">
      <alignment horizontal="center" vertical="center" wrapText="1"/>
    </xf>
    <xf numFmtId="0" fontId="28" fillId="3" borderId="34" xfId="0" applyFont="1" applyFill="1" applyBorder="1" applyAlignment="1">
      <alignment horizontal="center" vertical="center" wrapText="1"/>
    </xf>
    <xf numFmtId="0" fontId="37" fillId="12" borderId="30" xfId="0" applyFont="1" applyFill="1" applyBorder="1" applyAlignment="1">
      <alignment horizontal="center" vertical="center" wrapText="1"/>
    </xf>
    <xf numFmtId="0" fontId="37" fillId="12" borderId="34" xfId="0" applyFont="1" applyFill="1" applyBorder="1" applyAlignment="1">
      <alignment horizontal="center" vertical="center" wrapText="1"/>
    </xf>
    <xf numFmtId="0" fontId="26" fillId="13" borderId="30" xfId="0" applyFont="1" applyFill="1" applyBorder="1" applyAlignment="1">
      <alignment horizontal="center" vertical="center" wrapText="1"/>
    </xf>
    <xf numFmtId="0" fontId="26" fillId="13" borderId="34" xfId="0" applyFont="1" applyFill="1" applyBorder="1" applyAlignment="1">
      <alignment horizontal="center" vertical="center" wrapText="1"/>
    </xf>
    <xf numFmtId="0" fontId="34" fillId="11" borderId="1" xfId="4" applyFont="1" applyFill="1" applyBorder="1" applyAlignment="1">
      <alignment horizontal="center" vertical="center" wrapText="1"/>
    </xf>
    <xf numFmtId="0" fontId="33" fillId="11" borderId="1" xfId="4" applyFont="1" applyFill="1" applyBorder="1" applyAlignment="1">
      <alignment horizontal="center" vertical="center" wrapText="1"/>
    </xf>
    <xf numFmtId="0" fontId="32" fillId="3" borderId="29" xfId="4" applyFont="1" applyFill="1" applyBorder="1" applyAlignment="1">
      <alignment horizontal="center" vertical="center"/>
    </xf>
    <xf numFmtId="0" fontId="32" fillId="3" borderId="1" xfId="4" applyFont="1" applyFill="1" applyBorder="1" applyAlignment="1">
      <alignment horizontal="center" vertical="center"/>
    </xf>
    <xf numFmtId="0" fontId="25" fillId="0" borderId="2" xfId="4" applyFont="1" applyBorder="1" applyAlignment="1">
      <alignment horizontal="center"/>
    </xf>
    <xf numFmtId="10" fontId="25" fillId="3" borderId="1" xfId="4" applyNumberFormat="1" applyFont="1" applyFill="1" applyBorder="1" applyAlignment="1">
      <alignment horizontal="center" vertical="center"/>
    </xf>
    <xf numFmtId="0" fontId="25" fillId="3" borderId="1" xfId="4" applyFont="1" applyFill="1" applyBorder="1" applyAlignment="1">
      <alignment horizontal="center" vertical="center"/>
    </xf>
    <xf numFmtId="165" fontId="25" fillId="3" borderId="1" xfId="4" applyNumberFormat="1" applyFont="1" applyFill="1" applyBorder="1" applyAlignment="1">
      <alignment horizontal="center" vertical="center"/>
    </xf>
    <xf numFmtId="0" fontId="23" fillId="3" borderId="1" xfId="4" applyFont="1" applyFill="1" applyBorder="1" applyAlignment="1">
      <alignment horizontal="center" vertical="center" wrapText="1"/>
    </xf>
    <xf numFmtId="10" fontId="25" fillId="3" borderId="1" xfId="2" applyNumberFormat="1" applyFont="1" applyFill="1" applyBorder="1" applyAlignment="1">
      <alignment horizontal="center" vertical="center"/>
    </xf>
    <xf numFmtId="9" fontId="23" fillId="3" borderId="1" xfId="2" applyFont="1" applyFill="1" applyBorder="1" applyAlignment="1">
      <alignment horizontal="center" vertical="center" wrapText="1"/>
    </xf>
    <xf numFmtId="0" fontId="24" fillId="3" borderId="1" xfId="4" applyFont="1" applyFill="1" applyBorder="1" applyAlignment="1">
      <alignment horizontal="left" vertical="center" wrapText="1" indent="1"/>
    </xf>
    <xf numFmtId="0" fontId="23" fillId="0" borderId="0" xfId="4" applyFont="1" applyFill="1" applyBorder="1" applyAlignment="1">
      <alignment horizontal="center" vertical="center" wrapText="1"/>
    </xf>
    <xf numFmtId="0" fontId="24" fillId="3" borderId="22" xfId="4" applyFont="1" applyFill="1" applyBorder="1" applyAlignment="1">
      <alignment horizontal="left" vertical="center" wrapText="1" indent="1"/>
    </xf>
    <xf numFmtId="9" fontId="23" fillId="3" borderId="22" xfId="2" applyFont="1" applyFill="1" applyBorder="1" applyAlignment="1">
      <alignment horizontal="center" vertical="center" wrapText="1"/>
    </xf>
    <xf numFmtId="0" fontId="7" fillId="0" borderId="0" xfId="0" applyFont="1" applyAlignment="1">
      <alignment horizontal="left"/>
    </xf>
    <xf numFmtId="0" fontId="7" fillId="0" borderId="0" xfId="0" applyFont="1" applyAlignment="1">
      <alignment horizontal="left" vertical="top" wrapText="1"/>
    </xf>
    <xf numFmtId="0" fontId="16" fillId="6" borderId="0" xfId="0" applyFont="1" applyFill="1" applyBorder="1" applyAlignment="1" applyProtection="1">
      <alignment horizontal="center" vertical="center"/>
    </xf>
    <xf numFmtId="0" fontId="16" fillId="6" borderId="3" xfId="0" applyFont="1" applyFill="1" applyBorder="1" applyAlignment="1" applyProtection="1">
      <alignment horizontal="center" vertical="center"/>
    </xf>
    <xf numFmtId="0" fontId="7" fillId="4" borderId="0" xfId="0" applyFont="1" applyFill="1" applyBorder="1" applyAlignment="1" applyProtection="1">
      <alignment horizontal="center" vertical="center" wrapText="1"/>
    </xf>
    <xf numFmtId="0" fontId="15" fillId="9" borderId="0"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0"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13" fillId="6" borderId="0" xfId="0" applyFont="1" applyFill="1" applyBorder="1" applyAlignment="1" applyProtection="1">
      <alignment horizontal="center" vertical="center" wrapText="1"/>
    </xf>
    <xf numFmtId="0" fontId="9" fillId="7" borderId="0" xfId="0" applyFont="1" applyFill="1" applyBorder="1" applyAlignment="1">
      <alignment horizontal="center" vertical="center" wrapText="1"/>
    </xf>
    <xf numFmtId="0" fontId="13" fillId="6" borderId="3" xfId="0" applyFont="1" applyFill="1" applyBorder="1" applyAlignment="1" applyProtection="1">
      <alignment horizontal="center" vertical="center" wrapText="1"/>
    </xf>
    <xf numFmtId="0" fontId="7" fillId="8" borderId="0" xfId="0" applyFont="1" applyFill="1" applyBorder="1" applyAlignment="1">
      <alignment horizontal="center" vertical="center" wrapText="1"/>
    </xf>
    <xf numFmtId="0" fontId="14" fillId="0" borderId="0" xfId="0" applyFont="1" applyFill="1" applyBorder="1" applyAlignment="1" applyProtection="1">
      <alignment horizontal="center" vertical="center" wrapText="1"/>
    </xf>
    <xf numFmtId="0" fontId="14" fillId="0" borderId="3" xfId="0" applyFont="1" applyFill="1" applyBorder="1" applyAlignment="1" applyProtection="1">
      <alignment horizontal="center" vertical="center" wrapText="1"/>
    </xf>
    <xf numFmtId="0" fontId="0" fillId="0" borderId="0" xfId="0" applyFill="1" applyBorder="1" applyAlignment="1">
      <alignment horizontal="center"/>
    </xf>
    <xf numFmtId="0" fontId="6" fillId="0" borderId="0" xfId="0" applyFont="1" applyFill="1" applyBorder="1" applyAlignment="1" applyProtection="1">
      <alignment horizontal="center" vertical="center"/>
    </xf>
    <xf numFmtId="0" fontId="9" fillId="7" borderId="0" xfId="0" applyFont="1" applyFill="1" applyBorder="1" applyAlignment="1">
      <alignment horizontal="left" vertical="center" wrapText="1" indent="1"/>
    </xf>
    <xf numFmtId="0" fontId="20" fillId="0" borderId="0" xfId="0" applyFont="1" applyFill="1" applyBorder="1" applyAlignment="1" applyProtection="1">
      <alignment horizontal="center" vertical="center"/>
    </xf>
    <xf numFmtId="0" fontId="7" fillId="5" borderId="12" xfId="0" applyFont="1" applyFill="1" applyBorder="1" applyAlignment="1" applyProtection="1">
      <alignment horizontal="center" vertical="center" wrapText="1"/>
    </xf>
    <xf numFmtId="0" fontId="7" fillId="5" borderId="0" xfId="0" applyFont="1" applyFill="1" applyBorder="1" applyAlignment="1" applyProtection="1">
      <alignment horizontal="center" vertical="center" wrapText="1"/>
    </xf>
    <xf numFmtId="0" fontId="7" fillId="5" borderId="18" xfId="0" applyFont="1" applyFill="1" applyBorder="1" applyAlignment="1">
      <alignment horizontal="center" vertical="center" wrapText="1"/>
    </xf>
    <xf numFmtId="0" fontId="7" fillId="5" borderId="19" xfId="0" applyFont="1" applyFill="1" applyBorder="1" applyAlignment="1">
      <alignment horizontal="center" vertical="center" wrapText="1"/>
    </xf>
    <xf numFmtId="0" fontId="14" fillId="0" borderId="0" xfId="3" applyFont="1" applyFill="1" applyBorder="1" applyAlignment="1">
      <alignment horizontal="center" vertical="center" wrapText="1"/>
    </xf>
    <xf numFmtId="0" fontId="11" fillId="0" borderId="0" xfId="3" applyFont="1" applyFill="1" applyBorder="1" applyAlignment="1">
      <alignment horizontal="center" vertical="center" wrapText="1"/>
    </xf>
    <xf numFmtId="0" fontId="28" fillId="11" borderId="1" xfId="3" applyFont="1" applyFill="1" applyBorder="1" applyAlignment="1">
      <alignment horizontal="center" vertical="center" wrapText="1"/>
    </xf>
    <xf numFmtId="0" fontId="36" fillId="0" borderId="0" xfId="3" applyFont="1" applyFill="1" applyBorder="1" applyAlignment="1">
      <alignment horizontal="center" vertical="center" wrapText="1"/>
    </xf>
    <xf numFmtId="0" fontId="28" fillId="3" borderId="22" xfId="3" applyFont="1" applyFill="1" applyBorder="1" applyAlignment="1">
      <alignment horizontal="center" vertical="center" wrapText="1"/>
    </xf>
    <xf numFmtId="0" fontId="28" fillId="3" borderId="20" xfId="3" applyFont="1" applyFill="1" applyBorder="1" applyAlignment="1">
      <alignment horizontal="center" vertical="center" wrapText="1"/>
    </xf>
    <xf numFmtId="0" fontId="27" fillId="0" borderId="0" xfId="5" applyFont="1" applyFill="1" applyAlignment="1">
      <alignment horizontal="center" vertical="center" wrapText="1"/>
    </xf>
    <xf numFmtId="0" fontId="11" fillId="0" borderId="0" xfId="5" applyFont="1" applyFill="1" applyBorder="1" applyAlignment="1">
      <alignment horizontal="center" vertical="center" wrapText="1"/>
    </xf>
    <xf numFmtId="0" fontId="35" fillId="0" borderId="0" xfId="5" applyFont="1" applyFill="1" applyBorder="1" applyAlignment="1">
      <alignment horizontal="center" vertical="center" wrapText="1"/>
    </xf>
    <xf numFmtId="0" fontId="28" fillId="2" borderId="20" xfId="5" applyFont="1" applyFill="1" applyBorder="1" applyAlignment="1">
      <alignment horizontal="center" vertical="center" wrapText="1"/>
    </xf>
    <xf numFmtId="0" fontId="28" fillId="2" borderId="1" xfId="5" applyFont="1" applyFill="1" applyBorder="1" applyAlignment="1">
      <alignment horizontal="center" vertical="center" wrapText="1"/>
    </xf>
    <xf numFmtId="0" fontId="27" fillId="2" borderId="1" xfId="5" applyFont="1" applyFill="1" applyBorder="1" applyAlignment="1">
      <alignment horizontal="center" vertical="center" wrapText="1"/>
    </xf>
    <xf numFmtId="0" fontId="27" fillId="2" borderId="24" xfId="5" applyFont="1" applyFill="1" applyBorder="1" applyAlignment="1">
      <alignment horizontal="center" vertical="center" wrapText="1"/>
    </xf>
    <xf numFmtId="0" fontId="27" fillId="2" borderId="0" xfId="5" applyFont="1" applyFill="1" applyBorder="1" applyAlignment="1">
      <alignment horizontal="center" vertical="center" wrapText="1"/>
    </xf>
    <xf numFmtId="0" fontId="27" fillId="2" borderId="21" xfId="5" applyFont="1" applyFill="1" applyBorder="1" applyAlignment="1">
      <alignment horizontal="center" vertical="center" wrapText="1"/>
    </xf>
    <xf numFmtId="0" fontId="27" fillId="2" borderId="22" xfId="5" applyFont="1" applyFill="1" applyBorder="1" applyAlignment="1">
      <alignment horizontal="center" vertical="center" wrapText="1"/>
    </xf>
    <xf numFmtId="0" fontId="27" fillId="2" borderId="23" xfId="5" applyFont="1" applyFill="1" applyBorder="1" applyAlignment="1">
      <alignment horizontal="center" vertical="center" wrapText="1"/>
    </xf>
    <xf numFmtId="0" fontId="27" fillId="2" borderId="20" xfId="5" applyFont="1" applyFill="1" applyBorder="1" applyAlignment="1">
      <alignment horizontal="center" vertical="center" wrapText="1"/>
    </xf>
    <xf numFmtId="0" fontId="30" fillId="0" borderId="0" xfId="0" applyFont="1" applyFill="1" applyBorder="1" applyAlignment="1">
      <alignment horizontal="center"/>
    </xf>
    <xf numFmtId="0" fontId="37" fillId="12" borderId="31" xfId="0" applyFont="1" applyFill="1" applyBorder="1" applyAlignment="1">
      <alignment horizontal="center" vertical="center" wrapText="1"/>
    </xf>
    <xf numFmtId="0" fontId="37" fillId="12" borderId="32" xfId="0" applyFont="1" applyFill="1" applyBorder="1" applyAlignment="1">
      <alignment horizontal="center" vertical="center" wrapText="1"/>
    </xf>
    <xf numFmtId="0" fontId="37" fillId="12" borderId="33" xfId="0" applyFont="1" applyFill="1" applyBorder="1" applyAlignment="1">
      <alignment horizontal="center" vertical="center" wrapText="1"/>
    </xf>
    <xf numFmtId="0" fontId="26" fillId="13" borderId="31" xfId="0" applyFont="1" applyFill="1" applyBorder="1" applyAlignment="1">
      <alignment horizontal="center" vertical="center" wrapText="1"/>
    </xf>
    <xf numFmtId="0" fontId="26" fillId="13" borderId="32" xfId="0" applyFont="1" applyFill="1" applyBorder="1" applyAlignment="1">
      <alignment horizontal="center" vertical="center" wrapText="1"/>
    </xf>
    <xf numFmtId="0" fontId="26" fillId="13" borderId="33" xfId="0" applyFont="1" applyFill="1" applyBorder="1" applyAlignment="1">
      <alignment horizontal="center" vertical="center" wrapText="1"/>
    </xf>
    <xf numFmtId="165" fontId="39" fillId="0" borderId="0" xfId="2" applyNumberFormat="1" applyFont="1" applyFill="1" applyBorder="1" applyAlignment="1">
      <alignment horizontal="center" vertical="center" wrapText="1"/>
    </xf>
    <xf numFmtId="0" fontId="28" fillId="3" borderId="31" xfId="0" applyFont="1" applyFill="1" applyBorder="1" applyAlignment="1">
      <alignment horizontal="center" vertical="center" wrapText="1"/>
    </xf>
    <xf numFmtId="0" fontId="28" fillId="3" borderId="32" xfId="0" applyFont="1" applyFill="1" applyBorder="1" applyAlignment="1">
      <alignment horizontal="center" vertical="center" wrapText="1"/>
    </xf>
    <xf numFmtId="0" fontId="28" fillId="3" borderId="33" xfId="0" applyFont="1" applyFill="1" applyBorder="1" applyAlignment="1">
      <alignment horizontal="center" vertical="center" wrapText="1"/>
    </xf>
    <xf numFmtId="0" fontId="38" fillId="14" borderId="31" xfId="0" applyFont="1" applyFill="1" applyBorder="1" applyAlignment="1">
      <alignment horizontal="center" vertical="center" wrapText="1"/>
    </xf>
    <xf numFmtId="0" fontId="38" fillId="14" borderId="32" xfId="0" applyFont="1" applyFill="1" applyBorder="1" applyAlignment="1">
      <alignment horizontal="center" vertical="center" wrapText="1"/>
    </xf>
    <xf numFmtId="0" fontId="38" fillId="14" borderId="33" xfId="0" applyFont="1" applyFill="1" applyBorder="1" applyAlignment="1">
      <alignment horizontal="center" vertical="center" wrapText="1"/>
    </xf>
  </cellXfs>
  <cellStyles count="7">
    <cellStyle name="Euro" xfId="1"/>
    <cellStyle name="Normal" xfId="0" builtinId="0"/>
    <cellStyle name="Normal 2" xfId="3"/>
    <cellStyle name="Normal 3" xfId="4"/>
    <cellStyle name="Normal 4" xfId="5"/>
    <cellStyle name="Normal 5" xfId="6"/>
    <cellStyle name="Porcentaje" xfId="2" builtinId="5"/>
  </cellStyles>
  <dxfs count="58">
    <dxf>
      <fill>
        <gradientFill>
          <stop position="0">
            <color theme="0"/>
          </stop>
          <stop position="1">
            <color theme="5" tint="0.40000610370189521"/>
          </stop>
        </gradientFill>
      </fill>
    </dxf>
    <dxf>
      <fill>
        <gradientFill>
          <stop position="0">
            <color theme="0"/>
          </stop>
          <stop position="1">
            <color theme="4"/>
          </stop>
        </gradientFill>
      </fill>
    </dxf>
    <dxf>
      <fill>
        <gradientFill>
          <stop position="0">
            <color theme="0"/>
          </stop>
          <stop position="1">
            <color rgb="FFC00000"/>
          </stop>
        </gradientFill>
      </fill>
    </dxf>
    <dxf>
      <fill>
        <gradientFill>
          <stop position="0">
            <color theme="0"/>
          </stop>
          <stop position="1">
            <color rgb="FF00FE73"/>
          </stop>
        </gradientFill>
      </fill>
    </dxf>
    <dxf>
      <fill>
        <gradientFill>
          <stop position="0">
            <color theme="0"/>
          </stop>
          <stop position="1">
            <color theme="5" tint="0.40000610370189521"/>
          </stop>
        </gradientFill>
      </fill>
    </dxf>
    <dxf>
      <fill>
        <gradientFill>
          <stop position="0">
            <color theme="0"/>
          </stop>
          <stop position="1">
            <color theme="4"/>
          </stop>
        </gradientFill>
      </fill>
    </dxf>
    <dxf>
      <fill>
        <gradientFill>
          <stop position="0">
            <color theme="0"/>
          </stop>
          <stop position="1">
            <color rgb="FFC00000"/>
          </stop>
        </gradientFill>
      </fill>
    </dxf>
    <dxf>
      <fill>
        <gradientFill>
          <stop position="0">
            <color theme="0"/>
          </stop>
          <stop position="1">
            <color rgb="FF00FE73"/>
          </stop>
        </gradientFill>
      </fill>
    </dxf>
    <dxf>
      <fill>
        <gradientFill>
          <stop position="0">
            <color theme="0"/>
          </stop>
          <stop position="1">
            <color theme="5" tint="0.40000610370189521"/>
          </stop>
        </gradientFill>
      </fill>
    </dxf>
    <dxf>
      <fill>
        <gradientFill>
          <stop position="0">
            <color theme="0"/>
          </stop>
          <stop position="1">
            <color theme="4"/>
          </stop>
        </gradientFill>
      </fill>
    </dxf>
    <dxf>
      <fill>
        <gradientFill>
          <stop position="0">
            <color theme="0"/>
          </stop>
          <stop position="1">
            <color rgb="FFC00000"/>
          </stop>
        </gradientFill>
      </fill>
    </dxf>
    <dxf>
      <fill>
        <gradientFill>
          <stop position="0">
            <color theme="0"/>
          </stop>
          <stop position="1">
            <color rgb="FF00FE73"/>
          </stop>
        </gradientFill>
      </fill>
    </dxf>
    <dxf>
      <fill>
        <gradientFill>
          <stop position="0">
            <color theme="0"/>
          </stop>
          <stop position="1">
            <color theme="5" tint="0.40000610370189521"/>
          </stop>
        </gradientFill>
      </fill>
    </dxf>
    <dxf>
      <fill>
        <gradientFill>
          <stop position="0">
            <color theme="0"/>
          </stop>
          <stop position="1">
            <color theme="4"/>
          </stop>
        </gradientFill>
      </fill>
    </dxf>
    <dxf>
      <fill>
        <gradientFill>
          <stop position="0">
            <color theme="0"/>
          </stop>
          <stop position="1">
            <color rgb="FFC00000"/>
          </stop>
        </gradientFill>
      </fill>
    </dxf>
    <dxf>
      <fill>
        <gradientFill>
          <stop position="0">
            <color theme="0"/>
          </stop>
          <stop position="1">
            <color rgb="FF00FE73"/>
          </stop>
        </gradientFill>
      </fill>
    </dxf>
    <dxf>
      <fill>
        <gradientFill>
          <stop position="0">
            <color theme="0"/>
          </stop>
          <stop position="1">
            <color theme="5" tint="0.40000610370189521"/>
          </stop>
        </gradientFill>
      </fill>
    </dxf>
    <dxf>
      <fill>
        <gradientFill>
          <stop position="0">
            <color theme="0"/>
          </stop>
          <stop position="1">
            <color theme="4"/>
          </stop>
        </gradientFill>
      </fill>
    </dxf>
    <dxf>
      <fill>
        <gradientFill>
          <stop position="0">
            <color theme="0"/>
          </stop>
          <stop position="1">
            <color rgb="FFC00000"/>
          </stop>
        </gradientFill>
      </fill>
    </dxf>
    <dxf>
      <fill>
        <gradientFill>
          <stop position="0">
            <color theme="0"/>
          </stop>
          <stop position="1">
            <color rgb="FF00FE73"/>
          </stop>
        </gradientFill>
      </fill>
    </dxf>
    <dxf>
      <fill>
        <gradientFill>
          <stop position="0">
            <color theme="0"/>
          </stop>
          <stop position="1">
            <color theme="5" tint="0.40000610370189521"/>
          </stop>
        </gradientFill>
      </fill>
    </dxf>
    <dxf>
      <fill>
        <gradientFill>
          <stop position="0">
            <color theme="0"/>
          </stop>
          <stop position="1">
            <color theme="4"/>
          </stop>
        </gradientFill>
      </fill>
    </dxf>
    <dxf>
      <fill>
        <gradientFill>
          <stop position="0">
            <color theme="0"/>
          </stop>
          <stop position="1">
            <color rgb="FFC00000"/>
          </stop>
        </gradientFill>
      </fill>
    </dxf>
    <dxf>
      <fill>
        <gradientFill>
          <stop position="0">
            <color theme="0"/>
          </stop>
          <stop position="1">
            <color rgb="FF00FE73"/>
          </stop>
        </gradientFill>
      </fill>
    </dxf>
    <dxf>
      <fill>
        <gradientFill>
          <stop position="0">
            <color theme="0"/>
          </stop>
          <stop position="1">
            <color theme="5" tint="0.40000610370189521"/>
          </stop>
        </gradientFill>
      </fill>
    </dxf>
    <dxf>
      <fill>
        <gradientFill>
          <stop position="0">
            <color theme="0"/>
          </stop>
          <stop position="1">
            <color theme="4"/>
          </stop>
        </gradientFill>
      </fill>
    </dxf>
    <dxf>
      <fill>
        <gradientFill>
          <stop position="0">
            <color theme="0"/>
          </stop>
          <stop position="1">
            <color rgb="FFC00000"/>
          </stop>
        </gradientFill>
      </fill>
    </dxf>
    <dxf>
      <fill>
        <gradientFill>
          <stop position="0">
            <color theme="0"/>
          </stop>
          <stop position="1">
            <color rgb="FF00FE73"/>
          </stop>
        </gradientFill>
      </fill>
    </dxf>
    <dxf>
      <fill>
        <gradientFill>
          <stop position="0">
            <color theme="0"/>
          </stop>
          <stop position="1">
            <color theme="5" tint="0.40000610370189521"/>
          </stop>
        </gradientFill>
      </fill>
    </dxf>
    <dxf>
      <fill>
        <gradientFill>
          <stop position="0">
            <color theme="0"/>
          </stop>
          <stop position="1">
            <color theme="4"/>
          </stop>
        </gradientFill>
      </fill>
    </dxf>
    <dxf>
      <fill>
        <gradientFill>
          <stop position="0">
            <color theme="0"/>
          </stop>
          <stop position="1">
            <color rgb="FFC00000"/>
          </stop>
        </gradientFill>
      </fill>
    </dxf>
    <dxf>
      <fill>
        <gradientFill>
          <stop position="0">
            <color theme="0"/>
          </stop>
          <stop position="1">
            <color rgb="FF00FE73"/>
          </stop>
        </gradientFill>
      </fill>
    </dxf>
    <dxf>
      <fill>
        <gradientFill>
          <stop position="0">
            <color theme="0"/>
          </stop>
          <stop position="1">
            <color theme="5" tint="0.40000610370189521"/>
          </stop>
        </gradientFill>
      </fill>
    </dxf>
    <dxf>
      <fill>
        <gradientFill>
          <stop position="0">
            <color theme="0"/>
          </stop>
          <stop position="1">
            <color theme="4"/>
          </stop>
        </gradientFill>
      </fill>
    </dxf>
    <dxf>
      <fill>
        <gradientFill>
          <stop position="0">
            <color theme="0"/>
          </stop>
          <stop position="1">
            <color rgb="FFC00000"/>
          </stop>
        </gradientFill>
      </fill>
    </dxf>
    <dxf>
      <fill>
        <gradientFill>
          <stop position="0">
            <color theme="0"/>
          </stop>
          <stop position="1">
            <color rgb="FF00FE73"/>
          </stop>
        </gradientFill>
      </fill>
    </dxf>
    <dxf>
      <fill>
        <gradientFill>
          <stop position="0">
            <color theme="0"/>
          </stop>
          <stop position="1">
            <color theme="5" tint="0.40000610370189521"/>
          </stop>
        </gradientFill>
      </fill>
    </dxf>
    <dxf>
      <fill>
        <gradientFill>
          <stop position="0">
            <color theme="0"/>
          </stop>
          <stop position="1">
            <color theme="4"/>
          </stop>
        </gradientFill>
      </fill>
    </dxf>
    <dxf>
      <fill>
        <gradientFill>
          <stop position="0">
            <color theme="0"/>
          </stop>
          <stop position="1">
            <color rgb="FFC00000"/>
          </stop>
        </gradientFill>
      </fill>
    </dxf>
    <dxf>
      <fill>
        <gradientFill>
          <stop position="0">
            <color theme="0"/>
          </stop>
          <stop position="1">
            <color rgb="FF00FE73"/>
          </stop>
        </gradientFill>
      </fill>
    </dxf>
    <dxf>
      <fill>
        <gradientFill>
          <stop position="0">
            <color theme="0"/>
          </stop>
          <stop position="1">
            <color theme="5" tint="0.40000610370189521"/>
          </stop>
        </gradientFill>
      </fill>
    </dxf>
    <dxf>
      <fill>
        <gradientFill>
          <stop position="0">
            <color theme="0"/>
          </stop>
          <stop position="1">
            <color theme="4"/>
          </stop>
        </gradientFill>
      </fill>
    </dxf>
    <dxf>
      <fill>
        <gradientFill>
          <stop position="0">
            <color theme="0"/>
          </stop>
          <stop position="1">
            <color rgb="FFC00000"/>
          </stop>
        </gradientFill>
      </fill>
    </dxf>
    <dxf>
      <fill>
        <gradientFill>
          <stop position="0">
            <color theme="0"/>
          </stop>
          <stop position="1">
            <color rgb="FF00FE73"/>
          </stop>
        </gradientFill>
      </fill>
    </dxf>
    <dxf>
      <fill>
        <gradientFill>
          <stop position="0">
            <color theme="0"/>
          </stop>
          <stop position="1">
            <color theme="5" tint="0.40000610370189521"/>
          </stop>
        </gradientFill>
      </fill>
    </dxf>
    <dxf>
      <fill>
        <gradientFill>
          <stop position="0">
            <color theme="0"/>
          </stop>
          <stop position="1">
            <color theme="4"/>
          </stop>
        </gradientFill>
      </fill>
    </dxf>
    <dxf>
      <fill>
        <gradientFill>
          <stop position="0">
            <color theme="0"/>
          </stop>
          <stop position="1">
            <color rgb="FFC00000"/>
          </stop>
        </gradientFill>
      </fill>
    </dxf>
    <dxf>
      <fill>
        <gradientFill>
          <stop position="0">
            <color theme="0"/>
          </stop>
          <stop position="1">
            <color rgb="FF00FE73"/>
          </stop>
        </gradientFill>
      </fill>
    </dxf>
    <dxf>
      <fill>
        <gradientFill>
          <stop position="0">
            <color theme="0"/>
          </stop>
          <stop position="1">
            <color theme="5" tint="0.40000610370189521"/>
          </stop>
        </gradientFill>
      </fill>
    </dxf>
    <dxf>
      <fill>
        <gradientFill>
          <stop position="0">
            <color theme="0"/>
          </stop>
          <stop position="1">
            <color theme="4"/>
          </stop>
        </gradientFill>
      </fill>
    </dxf>
    <dxf>
      <fill>
        <gradientFill>
          <stop position="0">
            <color theme="0"/>
          </stop>
          <stop position="1">
            <color theme="5" tint="0.40000610370189521"/>
          </stop>
        </gradientFill>
      </fill>
    </dxf>
    <dxf>
      <fill>
        <gradientFill>
          <stop position="0">
            <color theme="0"/>
          </stop>
          <stop position="1">
            <color theme="4"/>
          </stop>
        </gradientFill>
      </fill>
    </dxf>
    <dxf>
      <fill>
        <gradientFill>
          <stop position="0">
            <color theme="0"/>
          </stop>
          <stop position="1">
            <color rgb="FFC00000"/>
          </stop>
        </gradientFill>
      </fill>
    </dxf>
    <dxf>
      <fill>
        <gradientFill>
          <stop position="0">
            <color theme="0"/>
          </stop>
          <stop position="1">
            <color rgb="FF00FE73"/>
          </stop>
        </gradientFill>
      </fill>
    </dxf>
    <dxf>
      <fill>
        <gradientFill>
          <stop position="0">
            <color theme="0"/>
          </stop>
          <stop position="1">
            <color theme="5" tint="0.40000610370189521"/>
          </stop>
        </gradientFill>
      </fill>
    </dxf>
    <dxf>
      <fill>
        <gradientFill>
          <stop position="0">
            <color theme="0"/>
          </stop>
          <stop position="1">
            <color theme="4"/>
          </stop>
        </gradientFill>
      </fill>
    </dxf>
    <dxf>
      <fill>
        <gradientFill>
          <stop position="0">
            <color theme="0"/>
          </stop>
          <stop position="1">
            <color rgb="FFC00000"/>
          </stop>
        </gradientFill>
      </fill>
    </dxf>
    <dxf>
      <fill>
        <gradientFill>
          <stop position="0">
            <color theme="0"/>
          </stop>
          <stop position="1">
            <color rgb="FF00FE73"/>
          </stop>
        </gradientFill>
      </fill>
    </dxf>
  </dxfs>
  <tableStyles count="0" defaultTableStyle="TableStyleMedium9" defaultPivotStyle="PivotStyleLight16"/>
  <colors>
    <mruColors>
      <color rgb="FFCCECFF"/>
      <color rgb="FFFF3333"/>
      <color rgb="FF00CC66"/>
      <color rgb="FF66FFFF"/>
      <color rgb="FF0066FF"/>
      <color rgb="FF003399"/>
      <color rgb="FF0000FF"/>
      <color rgb="FF00FFFF"/>
      <color rgb="FFFFFFCC"/>
      <color rgb="FF00FE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harts/_rels/chart1.xml.rels><?xml version="1.0" encoding="UTF-8" standalone="yes"?>
<Relationships xmlns="http://schemas.openxmlformats.org/package/2006/relationships"><Relationship Id="rId1" Type="http://schemas.openxmlformats.org/officeDocument/2006/relationships/image" Target="../media/image28.jpg"/></Relationships>
</file>

<file path=xl/charts/_rels/chart2.xml.rels><?xml version="1.0" encoding="UTF-8" standalone="yes"?>
<Relationships xmlns="http://schemas.openxmlformats.org/package/2006/relationships"><Relationship Id="rId2" Type="http://schemas.openxmlformats.org/officeDocument/2006/relationships/chartUserShapes" Target="../drawings/drawing19.xml"/><Relationship Id="rId1" Type="http://schemas.openxmlformats.org/officeDocument/2006/relationships/image" Target="../media/image28.jpg"/></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r">
              <a:defRPr>
                <a:effectLst>
                  <a:outerShdw blurRad="50800" dist="38100" algn="l" rotWithShape="0">
                    <a:prstClr val="black">
                      <a:alpha val="40000"/>
                    </a:prstClr>
                  </a:outerShdw>
                </a:effectLst>
              </a:defRPr>
            </a:pPr>
            <a:r>
              <a:rPr lang="en-US">
                <a:solidFill>
                  <a:schemeClr val="bg1"/>
                </a:solidFill>
                <a:effectLst>
                  <a:outerShdw blurRad="50800" dist="38100" algn="l" rotWithShape="0">
                    <a:prstClr val="black">
                      <a:alpha val="40000"/>
                    </a:prstClr>
                  </a:outerShdw>
                </a:effectLst>
                <a:latin typeface="Arial Black" pitchFamily="34" charset="0"/>
              </a:rPr>
              <a:t>RESULTADOS</a:t>
            </a:r>
            <a:r>
              <a:rPr lang="en-US" baseline="0">
                <a:solidFill>
                  <a:schemeClr val="bg1"/>
                </a:solidFill>
                <a:effectLst>
                  <a:outerShdw blurRad="50800" dist="38100" algn="l" rotWithShape="0">
                    <a:prstClr val="black">
                      <a:alpha val="40000"/>
                    </a:prstClr>
                  </a:outerShdw>
                </a:effectLst>
                <a:latin typeface="Arial Black" pitchFamily="34" charset="0"/>
              </a:rPr>
              <a:t> EVALUACIÓN SG SST </a:t>
            </a:r>
          </a:p>
          <a:p>
            <a:pPr algn="r">
              <a:defRPr>
                <a:effectLst>
                  <a:outerShdw blurRad="50800" dist="38100" algn="l" rotWithShape="0">
                    <a:prstClr val="black">
                      <a:alpha val="40000"/>
                    </a:prstClr>
                  </a:outerShdw>
                </a:effectLst>
              </a:defRPr>
            </a:pPr>
            <a:r>
              <a:rPr lang="en-US" baseline="0">
                <a:solidFill>
                  <a:schemeClr val="bg1"/>
                </a:solidFill>
                <a:effectLst>
                  <a:outerShdw blurRad="50800" dist="38100" algn="l" rotWithShape="0">
                    <a:prstClr val="black">
                      <a:alpha val="40000"/>
                    </a:prstClr>
                  </a:outerShdw>
                </a:effectLst>
                <a:latin typeface="Arial Black" pitchFamily="34" charset="0"/>
              </a:rPr>
              <a:t>     ISMET COLOMBIA SAS</a:t>
            </a:r>
            <a:endParaRPr lang="en-US">
              <a:solidFill>
                <a:schemeClr val="bg1"/>
              </a:solidFill>
              <a:effectLst>
                <a:outerShdw blurRad="50800" dist="38100" algn="l" rotWithShape="0">
                  <a:prstClr val="black">
                    <a:alpha val="40000"/>
                  </a:prstClr>
                </a:outerShdw>
              </a:effectLst>
              <a:latin typeface="Arial Black" pitchFamily="34" charset="0"/>
            </a:endParaRPr>
          </a:p>
        </c:rich>
      </c:tx>
      <c:layout>
        <c:manualLayout>
          <c:xMode val="edge"/>
          <c:yMode val="edge"/>
          <c:x val="2.8079505137234732E-2"/>
          <c:y val="0.29220093747194059"/>
        </c:manualLayout>
      </c:layout>
      <c:overlay val="0"/>
    </c:title>
    <c:autoTitleDeleted val="0"/>
    <c:plotArea>
      <c:layout>
        <c:manualLayout>
          <c:layoutTarget val="inner"/>
          <c:xMode val="edge"/>
          <c:yMode val="edge"/>
          <c:x val="0.61727526521496368"/>
          <c:y val="0.11261264482622442"/>
          <c:w val="0.31618328921079841"/>
          <c:h val="0.72280541727400671"/>
        </c:manualLayout>
      </c:layout>
      <c:radarChart>
        <c:radarStyle val="marker"/>
        <c:varyColors val="0"/>
        <c:ser>
          <c:idx val="0"/>
          <c:order val="0"/>
          <c:tx>
            <c:strRef>
              <c:f>'Evaluación Indicadores'!$H$2:$K$2</c:f>
              <c:strCache>
                <c:ptCount val="4"/>
                <c:pt idx="0">
                  <c:v>PORCENTAJE DE CUMPLIMIENTO</c:v>
                </c:pt>
              </c:strCache>
            </c:strRef>
          </c:tx>
          <c:spPr>
            <a:ln w="34925" cap="rnd">
              <a:solidFill>
                <a:srgbClr val="FF0000"/>
              </a:solidFill>
              <a:round/>
            </a:ln>
            <a:effectLst>
              <a:outerShdw blurRad="40000" dist="23000" dir="5400000" rotWithShape="0">
                <a:srgbClr val="000000">
                  <a:alpha val="35000"/>
                </a:srgbClr>
              </a:outerShdw>
            </a:effectLst>
          </c:spPr>
          <c:marker>
            <c:symbol val="circle"/>
            <c:size val="6"/>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w="9525">
                <a:solidFill>
                  <a:srgbClr val="FF0000"/>
                </a:solidFill>
                <a:round/>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dLbls>
            <c:dLbl>
              <c:idx val="0"/>
              <c:layout>
                <c:manualLayout>
                  <c:x val="1.1166945840311038E-3"/>
                  <c:y val="3.786757314911271E-2"/>
                </c:manualLayout>
              </c:layout>
              <c:spPr/>
              <c:txPr>
                <a:bodyPr/>
                <a:lstStyle/>
                <a:p>
                  <a:pPr algn="ctr" rtl="0">
                    <a:defRPr lang="en-US" sz="1400" b="1" i="0" u="none" strike="noStrike" kern="1200" baseline="0">
                      <a:solidFill>
                        <a:schemeClr val="bg1"/>
                      </a:solidFill>
                      <a:latin typeface="Agency FB" pitchFamily="34" charset="0"/>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dLbl>
              <c:idx val="1"/>
              <c:layout>
                <c:manualLayout>
                  <c:x val="-1.8983807928531545E-2"/>
                  <c:y val="4.5411528568738271E-2"/>
                </c:manualLayout>
              </c:layout>
              <c:spPr/>
              <c:txPr>
                <a:bodyPr/>
                <a:lstStyle/>
                <a:p>
                  <a:pPr>
                    <a:defRPr sz="1400" b="1">
                      <a:solidFill>
                        <a:schemeClr val="bg1"/>
                      </a:solidFill>
                      <a:latin typeface="Agency FB"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dLbl>
              <c:idx val="2"/>
              <c:layout>
                <c:manualLayout>
                  <c:x val="1.1166945840311038E-3"/>
                  <c:y val="4.6899024307682773E-2"/>
                </c:manualLayout>
              </c:layout>
              <c:spPr>
                <a:noFill/>
                <a:ln>
                  <a:noFill/>
                </a:ln>
                <a:effectLst/>
              </c:spPr>
              <c:txPr>
                <a:bodyPr wrap="square" lIns="38100" tIns="19050" rIns="38100" bIns="19050" anchor="ctr" anchorCtr="0">
                  <a:spAutoFit/>
                </a:bodyPr>
                <a:lstStyle/>
                <a:p>
                  <a:pPr algn="ctr" rtl="0">
                    <a:defRPr lang="es-ES" sz="1400" b="1" i="0" u="none" strike="noStrike" kern="1200" baseline="0">
                      <a:solidFill>
                        <a:schemeClr val="bg1"/>
                      </a:solidFill>
                      <a:latin typeface="Agency FB" pitchFamily="34" charset="0"/>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dLbl>
              <c:idx val="3"/>
              <c:layout>
                <c:manualLayout>
                  <c:x val="1.2283640424343942E-2"/>
                  <c:y val="-4.5411528568738271E-2"/>
                </c:manualLayout>
              </c:layout>
              <c:spPr>
                <a:noFill/>
                <a:ln>
                  <a:noFill/>
                </a:ln>
                <a:effectLst/>
              </c:spPr>
              <c:txPr>
                <a:bodyPr wrap="square" lIns="38100" tIns="19050" rIns="38100" bIns="19050" anchor="ctr" anchorCtr="0">
                  <a:spAutoFit/>
                </a:bodyPr>
                <a:lstStyle/>
                <a:p>
                  <a:pPr algn="ctr" rtl="0">
                    <a:defRPr lang="en-US" sz="1400" b="1" i="0" u="none" strike="noStrike" kern="1200" baseline="0">
                      <a:solidFill>
                        <a:schemeClr val="bg1"/>
                      </a:solidFill>
                      <a:latin typeface="Agency FB" pitchFamily="34" charset="0"/>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wrap="square" lIns="38100" tIns="19050" rIns="38100" bIns="19050" anchor="ctr">
                <a:spAutoFit/>
              </a:bodyPr>
              <a:lstStyle/>
              <a:p>
                <a:pPr>
                  <a:defRPr>
                    <a:solidFill>
                      <a:schemeClr val="bg1"/>
                    </a:solidFill>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'Evaluación Indicadores'!$H$3:$K$3</c:f>
              <c:strCache>
                <c:ptCount val="4"/>
                <c:pt idx="0">
                  <c:v>Planear </c:v>
                </c:pt>
                <c:pt idx="1">
                  <c:v>Hacer </c:v>
                </c:pt>
                <c:pt idx="2">
                  <c:v>Verificar</c:v>
                </c:pt>
                <c:pt idx="3">
                  <c:v>Actuar</c:v>
                </c:pt>
              </c:strCache>
            </c:strRef>
          </c:cat>
          <c:val>
            <c:numRef>
              <c:f>'Evaluación Indicadores'!$H$5:$K$5</c:f>
              <c:numCache>
                <c:formatCode>0%</c:formatCode>
                <c:ptCount val="4"/>
                <c:pt idx="0">
                  <c:v>0.42</c:v>
                </c:pt>
                <c:pt idx="1">
                  <c:v>0.76212045000000006</c:v>
                </c:pt>
                <c:pt idx="2">
                  <c:v>0.5</c:v>
                </c:pt>
                <c:pt idx="3">
                  <c:v>0.75000000000000011</c:v>
                </c:pt>
              </c:numCache>
            </c:numRef>
          </c:val>
        </c:ser>
        <c:dLbls>
          <c:showLegendKey val="0"/>
          <c:showVal val="1"/>
          <c:showCatName val="0"/>
          <c:showSerName val="0"/>
          <c:showPercent val="0"/>
          <c:showBubbleSize val="0"/>
        </c:dLbls>
        <c:axId val="392769216"/>
        <c:axId val="392384752"/>
      </c:radarChart>
      <c:catAx>
        <c:axId val="392769216"/>
        <c:scaling>
          <c:orientation val="minMax"/>
        </c:scaling>
        <c:delete val="0"/>
        <c:axPos val="b"/>
        <c:numFmt formatCode="General" sourceLinked="1"/>
        <c:majorTickMark val="none"/>
        <c:minorTickMark val="none"/>
        <c:tickLblPos val="nextTo"/>
        <c:spPr>
          <a:noFill/>
          <a:ln w="25400">
            <a:noFill/>
          </a:ln>
          <a:effectLst/>
        </c:spPr>
        <c:txPr>
          <a:bodyPr rot="-60000000" spcFirstLastPara="1" vertOverflow="ellipsis" vert="horz" wrap="square" anchor="ctr" anchorCtr="1"/>
          <a:lstStyle/>
          <a:p>
            <a:pPr>
              <a:defRPr sz="1600" b="1" i="0" u="none" strike="noStrike" kern="1200" baseline="0">
                <a:solidFill>
                  <a:schemeClr val="bg1"/>
                </a:solidFill>
                <a:latin typeface="Agency FB" pitchFamily="34" charset="0"/>
                <a:ea typeface="+mn-ea"/>
                <a:cs typeface="+mn-cs"/>
              </a:defRPr>
            </a:pPr>
            <a:endParaRPr lang="es-CO"/>
          </a:p>
        </c:txPr>
        <c:crossAx val="392384752"/>
        <c:crosses val="autoZero"/>
        <c:auto val="1"/>
        <c:lblAlgn val="ctr"/>
        <c:lblOffset val="100"/>
        <c:noMultiLvlLbl val="0"/>
      </c:catAx>
      <c:valAx>
        <c:axId val="392384752"/>
        <c:scaling>
          <c:orientation val="minMax"/>
          <c:max val="1.1000000000000001"/>
          <c:min val="0"/>
        </c:scaling>
        <c:delete val="0"/>
        <c:axPos val="l"/>
        <c:majorGridlines>
          <c:spPr>
            <a:ln w="19050" cap="flat" cmpd="sng" algn="ctr">
              <a:solidFill>
                <a:schemeClr val="accent1">
                  <a:lumMod val="75000"/>
                </a:schemeClr>
              </a:solidFill>
              <a:prstDash val="solid"/>
            </a:ln>
            <a:effectLst>
              <a:outerShdw blurRad="50800" dist="38100" dir="2700000" algn="tl" rotWithShape="0">
                <a:prstClr val="black">
                  <a:alpha val="40000"/>
                </a:prstClr>
              </a:outerShdw>
              <a:softEdge rad="0"/>
            </a:effectLst>
          </c:spPr>
        </c:majorGridlines>
        <c:numFmt formatCode="0%" sourceLinked="1"/>
        <c:majorTickMark val="none"/>
        <c:minorTickMark val="none"/>
        <c:tickLblPos val="none"/>
        <c:spPr>
          <a:noFill/>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CO"/>
          </a:p>
        </c:txPr>
        <c:crossAx val="392769216"/>
        <c:crosses val="autoZero"/>
        <c:crossBetween val="between"/>
        <c:majorUnit val="0.2"/>
      </c:valAx>
      <c:spPr>
        <a:noFill/>
        <a:ln>
          <a:noFill/>
        </a:ln>
        <a:effectLst>
          <a:glow rad="63500">
            <a:schemeClr val="accent1">
              <a:satMod val="175000"/>
              <a:alpha val="40000"/>
            </a:schemeClr>
          </a:glow>
          <a:outerShdw blurRad="50800" dist="38100" dir="5400000" algn="t" rotWithShape="0">
            <a:prstClr val="black">
              <a:alpha val="40000"/>
            </a:prstClr>
          </a:outerShdw>
        </a:effectLst>
      </c:spPr>
    </c:plotArea>
    <c:legend>
      <c:legendPos val="t"/>
      <c:legendEntry>
        <c:idx val="0"/>
        <c:txPr>
          <a:bodyPr rot="0" spcFirstLastPara="1" vertOverflow="ellipsis" vert="horz" wrap="square" anchor="ctr" anchorCtr="1"/>
          <a:lstStyle/>
          <a:p>
            <a:pPr>
              <a:defRPr sz="1600" b="0" i="0" u="none" strike="noStrike" kern="1200" baseline="0">
                <a:solidFill>
                  <a:schemeClr val="lt1">
                    <a:lumMod val="85000"/>
                  </a:schemeClr>
                </a:solidFill>
                <a:latin typeface="Agency FB" pitchFamily="34" charset="0"/>
                <a:ea typeface="+mn-ea"/>
                <a:cs typeface="+mn-cs"/>
              </a:defRPr>
            </a:pPr>
            <a:endParaRPr lang="es-CO"/>
          </a:p>
        </c:txPr>
      </c:legendEntry>
      <c:layout>
        <c:manualLayout>
          <c:xMode val="edge"/>
          <c:yMode val="edge"/>
          <c:x val="0.42619299471988115"/>
          <c:y val="0.70381572057328967"/>
          <c:w val="0.22801593268178161"/>
          <c:h val="0.1157366242587352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legend>
    <c:plotVisOnly val="1"/>
    <c:dispBlanksAs val="gap"/>
    <c:showDLblsOverMax val="0"/>
  </c:chart>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r">
              <a:defRPr>
                <a:effectLst>
                  <a:outerShdw blurRad="50800" dist="38100" algn="l" rotWithShape="0">
                    <a:prstClr val="black">
                      <a:alpha val="40000"/>
                    </a:prstClr>
                  </a:outerShdw>
                </a:effectLst>
              </a:defRPr>
            </a:pPr>
            <a:r>
              <a:rPr lang="en-US">
                <a:solidFill>
                  <a:schemeClr val="bg1"/>
                </a:solidFill>
                <a:effectLst>
                  <a:outerShdw blurRad="50800" dist="38100" algn="l" rotWithShape="0">
                    <a:prstClr val="black">
                      <a:alpha val="40000"/>
                    </a:prstClr>
                  </a:outerShdw>
                </a:effectLst>
                <a:latin typeface="Arial Black" pitchFamily="34" charset="0"/>
              </a:rPr>
              <a:t>RESULTADO FINAL </a:t>
            </a:r>
            <a:r>
              <a:rPr lang="en-US" baseline="0">
                <a:solidFill>
                  <a:schemeClr val="bg1"/>
                </a:solidFill>
                <a:effectLst>
                  <a:outerShdw blurRad="50800" dist="38100" algn="l" rotWithShape="0">
                    <a:prstClr val="black">
                      <a:alpha val="40000"/>
                    </a:prstClr>
                  </a:outerShdw>
                </a:effectLst>
                <a:latin typeface="Arial Black" pitchFamily="34" charset="0"/>
              </a:rPr>
              <a:t>EVALUACIÓN SG SST </a:t>
            </a:r>
          </a:p>
          <a:p>
            <a:pPr algn="r">
              <a:defRPr>
                <a:effectLst>
                  <a:outerShdw blurRad="50800" dist="38100" algn="l" rotWithShape="0">
                    <a:prstClr val="black">
                      <a:alpha val="40000"/>
                    </a:prstClr>
                  </a:outerShdw>
                </a:effectLst>
              </a:defRPr>
            </a:pPr>
            <a:r>
              <a:rPr lang="en-US" baseline="0">
                <a:solidFill>
                  <a:schemeClr val="bg1"/>
                </a:solidFill>
                <a:effectLst>
                  <a:outerShdw blurRad="50800" dist="38100" algn="l" rotWithShape="0">
                    <a:prstClr val="black">
                      <a:alpha val="40000"/>
                    </a:prstClr>
                  </a:outerShdw>
                </a:effectLst>
                <a:latin typeface="Arial Black" pitchFamily="34" charset="0"/>
              </a:rPr>
              <a:t>     ISMET COLOMBIA SAS</a:t>
            </a:r>
            <a:endParaRPr lang="en-US">
              <a:solidFill>
                <a:schemeClr val="bg1"/>
              </a:solidFill>
              <a:effectLst>
                <a:outerShdw blurRad="50800" dist="38100" algn="l" rotWithShape="0">
                  <a:prstClr val="black">
                    <a:alpha val="40000"/>
                  </a:prstClr>
                </a:outerShdw>
              </a:effectLst>
              <a:latin typeface="Arial Black" pitchFamily="34" charset="0"/>
            </a:endParaRPr>
          </a:p>
        </c:rich>
      </c:tx>
      <c:layout>
        <c:manualLayout>
          <c:xMode val="edge"/>
          <c:yMode val="edge"/>
          <c:x val="6.1580342658172756E-2"/>
          <c:y val="0.24678940890320233"/>
        </c:manualLayout>
      </c:layout>
      <c:overlay val="0"/>
    </c:title>
    <c:autoTitleDeleted val="0"/>
    <c:plotArea>
      <c:layout>
        <c:manualLayout>
          <c:layoutTarget val="inner"/>
          <c:xMode val="edge"/>
          <c:yMode val="edge"/>
          <c:x val="0.61727526521496368"/>
          <c:y val="0.11261264482622442"/>
          <c:w val="0.31618328921079841"/>
          <c:h val="0.72280541727400671"/>
        </c:manualLayout>
      </c:layout>
      <c:radarChart>
        <c:radarStyle val="marker"/>
        <c:varyColors val="0"/>
        <c:ser>
          <c:idx val="0"/>
          <c:order val="0"/>
          <c:tx>
            <c:strRef>
              <c:f>'Evaluación Indicadores'!$H$2:$K$2</c:f>
              <c:strCache>
                <c:ptCount val="4"/>
                <c:pt idx="0">
                  <c:v>PORCENTAJE DE CUMPLIMIENTO</c:v>
                </c:pt>
              </c:strCache>
            </c:strRef>
          </c:tx>
          <c:spPr>
            <a:ln w="34925" cap="rnd">
              <a:solidFill>
                <a:srgbClr val="FF0000"/>
              </a:solidFill>
              <a:round/>
            </a:ln>
            <a:effectLst>
              <a:outerShdw blurRad="40000" dist="23000" dir="5400000" rotWithShape="0">
                <a:srgbClr val="000000">
                  <a:alpha val="35000"/>
                </a:srgbClr>
              </a:outerShdw>
            </a:effectLst>
          </c:spPr>
          <c:marker>
            <c:symbol val="circle"/>
            <c:size val="6"/>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w="9525">
                <a:solidFill>
                  <a:srgbClr val="FF0000"/>
                </a:solidFill>
                <a:round/>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dLbls>
            <c:dLbl>
              <c:idx val="0"/>
              <c:layout>
                <c:manualLayout>
                  <c:x val="1.1166945840311038E-3"/>
                  <c:y val="3.786757314911271E-2"/>
                </c:manualLayout>
              </c:layout>
              <c:spPr/>
              <c:txPr>
                <a:bodyPr/>
                <a:lstStyle/>
                <a:p>
                  <a:pPr algn="ctr" rtl="0">
                    <a:defRPr lang="en-US" sz="1400" b="1" i="0" u="none" strike="noStrike" kern="1200" baseline="0">
                      <a:solidFill>
                        <a:schemeClr val="bg1"/>
                      </a:solidFill>
                      <a:latin typeface="Agency FB" pitchFamily="34" charset="0"/>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1.8983807928531545E-2"/>
                  <c:y val="4.5411528568738271E-2"/>
                </c:manualLayout>
              </c:layout>
              <c:spPr/>
              <c:txPr>
                <a:bodyPr/>
                <a:lstStyle/>
                <a:p>
                  <a:pPr>
                    <a:defRPr sz="1400" b="1">
                      <a:solidFill>
                        <a:schemeClr val="bg1"/>
                      </a:solidFill>
                      <a:latin typeface="Agency FB"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15:layout/>
                </c:ext>
              </c:extLst>
            </c:dLbl>
            <c:dLbl>
              <c:idx val="2"/>
              <c:layout>
                <c:manualLayout>
                  <c:x val="1.1166945840311038E-3"/>
                  <c:y val="4.6899024307682773E-2"/>
                </c:manualLayout>
              </c:layout>
              <c:spPr>
                <a:noFill/>
                <a:ln>
                  <a:noFill/>
                </a:ln>
                <a:effectLst/>
              </c:spPr>
              <c:txPr>
                <a:bodyPr wrap="square" lIns="38100" tIns="19050" rIns="38100" bIns="19050" anchor="ctr" anchorCtr="0">
                  <a:spAutoFit/>
                </a:bodyPr>
                <a:lstStyle/>
                <a:p>
                  <a:pPr algn="ctr" rtl="0">
                    <a:defRPr lang="es-ES" sz="1400" b="1" i="0" u="none" strike="noStrike" kern="1200" baseline="0">
                      <a:solidFill>
                        <a:schemeClr val="bg1"/>
                      </a:solidFill>
                      <a:latin typeface="Agency FB" pitchFamily="34" charset="0"/>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15:layout/>
                </c:ext>
              </c:extLst>
            </c:dLbl>
            <c:dLbl>
              <c:idx val="3"/>
              <c:layout>
                <c:manualLayout>
                  <c:x val="1.2283640424343942E-2"/>
                  <c:y val="-4.5411528568738271E-2"/>
                </c:manualLayout>
              </c:layout>
              <c:spPr>
                <a:noFill/>
                <a:ln>
                  <a:noFill/>
                </a:ln>
                <a:effectLst/>
              </c:spPr>
              <c:txPr>
                <a:bodyPr wrap="square" lIns="38100" tIns="19050" rIns="38100" bIns="19050" anchor="ctr" anchorCtr="0">
                  <a:spAutoFit/>
                </a:bodyPr>
                <a:lstStyle/>
                <a:p>
                  <a:pPr algn="ctr" rtl="0">
                    <a:defRPr lang="en-US" sz="1400" b="1" i="0" u="none" strike="noStrike" kern="1200" baseline="0">
                      <a:solidFill>
                        <a:schemeClr val="bg1"/>
                      </a:solidFill>
                      <a:latin typeface="Agency FB" pitchFamily="34" charset="0"/>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wrap="square" lIns="38100" tIns="19050" rIns="38100" bIns="19050" anchor="ctr">
                <a:spAutoFit/>
              </a:bodyPr>
              <a:lstStyle/>
              <a:p>
                <a:pPr>
                  <a:defRPr>
                    <a:solidFill>
                      <a:schemeClr val="bg1"/>
                    </a:solidFill>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'Evaluación Indicadores'!$H$3:$K$3</c:f>
              <c:strCache>
                <c:ptCount val="4"/>
                <c:pt idx="0">
                  <c:v>Planear </c:v>
                </c:pt>
                <c:pt idx="1">
                  <c:v>Hacer </c:v>
                </c:pt>
                <c:pt idx="2">
                  <c:v>Verificar</c:v>
                </c:pt>
                <c:pt idx="3">
                  <c:v>Actuar</c:v>
                </c:pt>
              </c:strCache>
            </c:strRef>
          </c:cat>
          <c:val>
            <c:numRef>
              <c:f>'Evaluación Indicadores'!$H$5:$K$5</c:f>
              <c:numCache>
                <c:formatCode>0%</c:formatCode>
                <c:ptCount val="4"/>
                <c:pt idx="0">
                  <c:v>0.42</c:v>
                </c:pt>
                <c:pt idx="1">
                  <c:v>0.76212045000000006</c:v>
                </c:pt>
                <c:pt idx="2">
                  <c:v>0.5</c:v>
                </c:pt>
                <c:pt idx="3">
                  <c:v>0.75000000000000011</c:v>
                </c:pt>
              </c:numCache>
            </c:numRef>
          </c:val>
        </c:ser>
        <c:dLbls>
          <c:showLegendKey val="0"/>
          <c:showVal val="1"/>
          <c:showCatName val="0"/>
          <c:showSerName val="0"/>
          <c:showPercent val="0"/>
          <c:showBubbleSize val="0"/>
        </c:dLbls>
        <c:axId val="390936848"/>
        <c:axId val="392079920"/>
      </c:radarChart>
      <c:catAx>
        <c:axId val="390936848"/>
        <c:scaling>
          <c:orientation val="minMax"/>
        </c:scaling>
        <c:delete val="0"/>
        <c:axPos val="b"/>
        <c:numFmt formatCode="General" sourceLinked="1"/>
        <c:majorTickMark val="none"/>
        <c:minorTickMark val="none"/>
        <c:tickLblPos val="nextTo"/>
        <c:spPr>
          <a:noFill/>
          <a:ln w="25400">
            <a:noFill/>
          </a:ln>
          <a:effectLst/>
        </c:spPr>
        <c:txPr>
          <a:bodyPr rot="-60000000" spcFirstLastPara="1" vertOverflow="ellipsis" vert="horz" wrap="square" anchor="ctr" anchorCtr="1"/>
          <a:lstStyle/>
          <a:p>
            <a:pPr>
              <a:defRPr sz="1600" b="1" i="0" u="none" strike="noStrike" kern="1200" baseline="0">
                <a:solidFill>
                  <a:schemeClr val="bg1"/>
                </a:solidFill>
                <a:latin typeface="Agency FB" pitchFamily="34" charset="0"/>
                <a:ea typeface="+mn-ea"/>
                <a:cs typeface="+mn-cs"/>
              </a:defRPr>
            </a:pPr>
            <a:endParaRPr lang="es-CO"/>
          </a:p>
        </c:txPr>
        <c:crossAx val="392079920"/>
        <c:crosses val="autoZero"/>
        <c:auto val="1"/>
        <c:lblAlgn val="ctr"/>
        <c:lblOffset val="100"/>
        <c:noMultiLvlLbl val="0"/>
      </c:catAx>
      <c:valAx>
        <c:axId val="392079920"/>
        <c:scaling>
          <c:orientation val="minMax"/>
          <c:max val="1.1000000000000001"/>
          <c:min val="0"/>
        </c:scaling>
        <c:delete val="0"/>
        <c:axPos val="l"/>
        <c:majorGridlines>
          <c:spPr>
            <a:ln w="19050" cap="flat" cmpd="sng" algn="ctr">
              <a:solidFill>
                <a:schemeClr val="accent1">
                  <a:lumMod val="75000"/>
                </a:schemeClr>
              </a:solidFill>
              <a:prstDash val="solid"/>
            </a:ln>
            <a:effectLst>
              <a:outerShdw blurRad="50800" dist="38100" dir="2700000" algn="tl" rotWithShape="0">
                <a:prstClr val="black">
                  <a:alpha val="40000"/>
                </a:prstClr>
              </a:outerShdw>
              <a:softEdge rad="0"/>
            </a:effectLst>
          </c:spPr>
        </c:majorGridlines>
        <c:numFmt formatCode="0%" sourceLinked="1"/>
        <c:majorTickMark val="none"/>
        <c:minorTickMark val="none"/>
        <c:tickLblPos val="none"/>
        <c:spPr>
          <a:noFill/>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CO"/>
          </a:p>
        </c:txPr>
        <c:crossAx val="390936848"/>
        <c:crosses val="autoZero"/>
        <c:crossBetween val="between"/>
        <c:majorUnit val="0.2"/>
      </c:valAx>
      <c:spPr>
        <a:noFill/>
        <a:ln>
          <a:noFill/>
        </a:ln>
        <a:effectLst>
          <a:glow rad="63500">
            <a:schemeClr val="accent1">
              <a:satMod val="175000"/>
              <a:alpha val="40000"/>
            </a:schemeClr>
          </a:glow>
          <a:outerShdw blurRad="50800" dist="38100" dir="5400000" algn="t" rotWithShape="0">
            <a:prstClr val="black">
              <a:alpha val="40000"/>
            </a:prstClr>
          </a:outerShdw>
        </a:effectLst>
      </c:spPr>
    </c:plotArea>
    <c:legend>
      <c:legendPos val="t"/>
      <c:legendEntry>
        <c:idx val="0"/>
        <c:txPr>
          <a:bodyPr rot="0" spcFirstLastPara="1" vertOverflow="ellipsis" vert="horz" wrap="square" anchor="ctr" anchorCtr="1"/>
          <a:lstStyle/>
          <a:p>
            <a:pPr>
              <a:defRPr sz="1600" b="0" i="0" u="none" strike="noStrike" kern="1200" baseline="0">
                <a:solidFill>
                  <a:schemeClr val="lt1">
                    <a:lumMod val="85000"/>
                  </a:schemeClr>
                </a:solidFill>
                <a:latin typeface="Agency FB" pitchFamily="34" charset="0"/>
                <a:ea typeface="+mn-ea"/>
                <a:cs typeface="+mn-cs"/>
              </a:defRPr>
            </a:pPr>
            <a:endParaRPr lang="es-CO"/>
          </a:p>
        </c:txPr>
      </c:legendEntry>
      <c:layout>
        <c:manualLayout>
          <c:xMode val="edge"/>
          <c:yMode val="edge"/>
          <c:x val="0.51552856144238257"/>
          <c:y val="0.71895289676286911"/>
          <c:w val="0.22801593268178161"/>
          <c:h val="0.1157366242587352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legend>
    <c:plotVisOnly val="1"/>
    <c:dispBlanksAs val="gap"/>
    <c:showDLblsOverMax val="0"/>
  </c:chart>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txPr>
    <a:bodyPr/>
    <a:lstStyle/>
    <a:p>
      <a:pPr>
        <a:defRPr/>
      </a:pPr>
      <a:endParaRPr lang="es-CO"/>
    </a:p>
  </c:txPr>
  <c:printSettings>
    <c:headerFooter/>
    <c:pageMargins b="0.75" l="0.7" r="0.7" t="0.75" header="0.3" footer="0.3"/>
    <c:pageSetup/>
  </c:printSettings>
  <c:userShapes r:id="rId2"/>
</c:chartSpace>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jpg"/><Relationship Id="rId6" Type="http://schemas.openxmlformats.org/officeDocument/2006/relationships/hyperlink" Target="https://www.youtube.com/watch_popup?v=kHt-PjBFpUA&amp;feature=youtu.be" TargetMode="External"/><Relationship Id="rId5" Type="http://schemas.openxmlformats.org/officeDocument/2006/relationships/hyperlink" Target="#Inicio!A1"/><Relationship Id="rId4" Type="http://schemas.microsoft.com/office/2007/relationships/hdphoto" Target="../media/hdphoto1.wdp"/></Relationships>
</file>

<file path=xl/drawings/_rels/drawing2.xml.rels><?xml version="1.0" encoding="UTF-8" standalone="yes"?>
<Relationships xmlns="http://schemas.openxmlformats.org/package/2006/relationships"><Relationship Id="rId8" Type="http://schemas.openxmlformats.org/officeDocument/2006/relationships/hyperlink" Target="#'Gestionar Hacer'!A1"/><Relationship Id="rId13" Type="http://schemas.openxmlformats.org/officeDocument/2006/relationships/hyperlink" Target="#'Resultado '!A118:A137"/><Relationship Id="rId3" Type="http://schemas.openxmlformats.org/officeDocument/2006/relationships/hyperlink" Target="#Instrucciones!A1"/><Relationship Id="rId7" Type="http://schemas.openxmlformats.org/officeDocument/2006/relationships/hyperlink" Target="#Hacer!A1"/><Relationship Id="rId12" Type="http://schemas.openxmlformats.org/officeDocument/2006/relationships/hyperlink" Target="#'Gestionar Verificar'!A1"/><Relationship Id="rId17" Type="http://schemas.openxmlformats.org/officeDocument/2006/relationships/hyperlink" Target="#Capacitaci&#243;n!A1"/><Relationship Id="rId2" Type="http://schemas.openxmlformats.org/officeDocument/2006/relationships/hyperlink" Target="#Planear!A1"/><Relationship Id="rId16" Type="http://schemas.openxmlformats.org/officeDocument/2006/relationships/hyperlink" Target="#'Resultado '!A184:A203"/><Relationship Id="rId1" Type="http://schemas.openxmlformats.org/officeDocument/2006/relationships/hyperlink" Target="#Planear!J1"/><Relationship Id="rId6" Type="http://schemas.openxmlformats.org/officeDocument/2006/relationships/hyperlink" Target="#'Resultado '!A1:A22"/><Relationship Id="rId11" Type="http://schemas.openxmlformats.org/officeDocument/2006/relationships/hyperlink" Target="#Verificar!A1"/><Relationship Id="rId5" Type="http://schemas.openxmlformats.org/officeDocument/2006/relationships/hyperlink" Target="#'Gestionar Planear'!A1"/><Relationship Id="rId15" Type="http://schemas.openxmlformats.org/officeDocument/2006/relationships/hyperlink" Target="#'Gestionar Actuar'!A1"/><Relationship Id="rId10" Type="http://schemas.openxmlformats.org/officeDocument/2006/relationships/hyperlink" Target="#Gr&#225;fica!E1:E31"/><Relationship Id="rId4" Type="http://schemas.openxmlformats.org/officeDocument/2006/relationships/image" Target="../media/image5.jpg"/><Relationship Id="rId9" Type="http://schemas.openxmlformats.org/officeDocument/2006/relationships/hyperlink" Target="#'Resultado '!A61:A82"/><Relationship Id="rId14" Type="http://schemas.openxmlformats.org/officeDocument/2006/relationships/hyperlink" Target="#Actuar!A1"/></Relationships>
</file>

<file path=xl/drawings/_rels/drawing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hyperlink" Target="#Inicio!A1"/><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hyperlink" Target="#Instrucciones!A1"/></Relationships>
</file>

<file path=xl/drawings/_rels/drawing4.xml.rels><?xml version="1.0" encoding="UTF-8" standalone="yes"?>
<Relationships xmlns="http://schemas.openxmlformats.org/package/2006/relationships"><Relationship Id="rId8" Type="http://schemas.openxmlformats.org/officeDocument/2006/relationships/image" Target="../media/image15.png"/><Relationship Id="rId13" Type="http://schemas.openxmlformats.org/officeDocument/2006/relationships/image" Target="../media/image17.png"/><Relationship Id="rId18" Type="http://schemas.openxmlformats.org/officeDocument/2006/relationships/hyperlink" Target="#'Planear explicaci&#243;n'!C723:C757"/><Relationship Id="rId26" Type="http://schemas.openxmlformats.org/officeDocument/2006/relationships/hyperlink" Target="#'Planear explicaci&#243;n'!C1372:C1406"/><Relationship Id="rId3" Type="http://schemas.openxmlformats.org/officeDocument/2006/relationships/hyperlink" Target="#'Planear explicaci&#243;n'!C2:C41"/><Relationship Id="rId21" Type="http://schemas.openxmlformats.org/officeDocument/2006/relationships/hyperlink" Target="#'Planear explicaci&#243;n'!C1081:C1115"/><Relationship Id="rId7" Type="http://schemas.openxmlformats.org/officeDocument/2006/relationships/hyperlink" Target="#'Planear explicaci&#243;n'!C127:C167"/><Relationship Id="rId12" Type="http://schemas.openxmlformats.org/officeDocument/2006/relationships/hyperlink" Target="#'Planear explicaci&#243;n'!C326:C366"/><Relationship Id="rId17" Type="http://schemas.openxmlformats.org/officeDocument/2006/relationships/hyperlink" Target="#'Planear explicaci&#243;n'!C795:C829"/><Relationship Id="rId25" Type="http://schemas.openxmlformats.org/officeDocument/2006/relationships/image" Target="../media/image18.png"/><Relationship Id="rId33" Type="http://schemas.openxmlformats.org/officeDocument/2006/relationships/image" Target="../media/image10.png"/><Relationship Id="rId2" Type="http://schemas.openxmlformats.org/officeDocument/2006/relationships/image" Target="../media/image12.png"/><Relationship Id="rId16" Type="http://schemas.openxmlformats.org/officeDocument/2006/relationships/hyperlink" Target="#'Planear explicaci&#243;n'!C508:C540"/><Relationship Id="rId20" Type="http://schemas.openxmlformats.org/officeDocument/2006/relationships/hyperlink" Target="#'Planear explicaci&#243;n'!C941:C975"/><Relationship Id="rId29" Type="http://schemas.openxmlformats.org/officeDocument/2006/relationships/hyperlink" Target="#'Planear explicaci&#243;n'!C580:C614"/><Relationship Id="rId1" Type="http://schemas.openxmlformats.org/officeDocument/2006/relationships/hyperlink" Target="#'Planear explicaci&#243;n'!C67:C104"/><Relationship Id="rId6" Type="http://schemas.openxmlformats.org/officeDocument/2006/relationships/image" Target="../media/image14.png"/><Relationship Id="rId11" Type="http://schemas.openxmlformats.org/officeDocument/2006/relationships/hyperlink" Target="#'Planear explicaci&#243;n'!C384:C424"/><Relationship Id="rId24" Type="http://schemas.openxmlformats.org/officeDocument/2006/relationships/hyperlink" Target="#'Planear explicaci&#243;n'!C1228:C1262"/><Relationship Id="rId32" Type="http://schemas.openxmlformats.org/officeDocument/2006/relationships/hyperlink" Target="#Planear!A1:Q1"/><Relationship Id="rId5" Type="http://schemas.openxmlformats.org/officeDocument/2006/relationships/hyperlink" Target="#'Planear explicaci&#243;n'!C257:C297"/><Relationship Id="rId15" Type="http://schemas.openxmlformats.org/officeDocument/2006/relationships/hyperlink" Target="#'Planear explicaci&#243;n'!C448:C488"/><Relationship Id="rId23" Type="http://schemas.openxmlformats.org/officeDocument/2006/relationships/hyperlink" Target="#'Planear explicaci&#243;n'!C1156:C1190"/><Relationship Id="rId28" Type="http://schemas.openxmlformats.org/officeDocument/2006/relationships/hyperlink" Target="#'Planear explicaci&#243;n'!C1441:C1475"/><Relationship Id="rId10" Type="http://schemas.openxmlformats.org/officeDocument/2006/relationships/image" Target="../media/image16.png"/><Relationship Id="rId19" Type="http://schemas.openxmlformats.org/officeDocument/2006/relationships/hyperlink" Target="#'Planear explicaci&#243;n'!C867:C901"/><Relationship Id="rId31" Type="http://schemas.openxmlformats.org/officeDocument/2006/relationships/image" Target="../media/image8.png"/><Relationship Id="rId4" Type="http://schemas.openxmlformats.org/officeDocument/2006/relationships/image" Target="../media/image13.png"/><Relationship Id="rId9" Type="http://schemas.openxmlformats.org/officeDocument/2006/relationships/hyperlink" Target="#'Planear explicaci&#243;n'!C191:C231"/><Relationship Id="rId14" Type="http://schemas.openxmlformats.org/officeDocument/2006/relationships/hyperlink" Target="#'Planear explicaci&#243;n'!C651:C685"/><Relationship Id="rId22" Type="http://schemas.openxmlformats.org/officeDocument/2006/relationships/hyperlink" Target="#'Planear explicaci&#243;n'!C1014:C1048"/><Relationship Id="rId27" Type="http://schemas.openxmlformats.org/officeDocument/2006/relationships/hyperlink" Target="#'Planear explicaci&#243;n'!C1300:C1334"/><Relationship Id="rId30" Type="http://schemas.openxmlformats.org/officeDocument/2006/relationships/hyperlink" Target="#Inicio!J6"/></Relationships>
</file>

<file path=xl/drawings/_rels/drawing5.xml.rels><?xml version="1.0" encoding="UTF-8" standalone="yes"?>
<Relationships xmlns="http://schemas.openxmlformats.org/package/2006/relationships"><Relationship Id="rId8" Type="http://schemas.openxmlformats.org/officeDocument/2006/relationships/hyperlink" Target="#Planear!K22"/><Relationship Id="rId13" Type="http://schemas.openxmlformats.org/officeDocument/2006/relationships/hyperlink" Target="#Planear!K37"/><Relationship Id="rId18" Type="http://schemas.openxmlformats.org/officeDocument/2006/relationships/hyperlink" Target="#Planear!K47"/><Relationship Id="rId3" Type="http://schemas.openxmlformats.org/officeDocument/2006/relationships/hyperlink" Target="#Planear!K17"/><Relationship Id="rId21" Type="http://schemas.openxmlformats.org/officeDocument/2006/relationships/hyperlink" Target="#Planear!K53"/><Relationship Id="rId7" Type="http://schemas.openxmlformats.org/officeDocument/2006/relationships/hyperlink" Target="#Planear!K21"/><Relationship Id="rId12" Type="http://schemas.openxmlformats.org/officeDocument/2006/relationships/hyperlink" Target="#Planear!K31"/><Relationship Id="rId17" Type="http://schemas.openxmlformats.org/officeDocument/2006/relationships/hyperlink" Target="#Planear!K45"/><Relationship Id="rId2" Type="http://schemas.openxmlformats.org/officeDocument/2006/relationships/image" Target="../media/image20.png"/><Relationship Id="rId16" Type="http://schemas.openxmlformats.org/officeDocument/2006/relationships/hyperlink" Target="#Planear!K43"/><Relationship Id="rId20" Type="http://schemas.openxmlformats.org/officeDocument/2006/relationships/hyperlink" Target="#Planear!K51"/><Relationship Id="rId1" Type="http://schemas.openxmlformats.org/officeDocument/2006/relationships/hyperlink" Target="#Planear!K16"/><Relationship Id="rId6" Type="http://schemas.openxmlformats.org/officeDocument/2006/relationships/hyperlink" Target="#Planear!K20"/><Relationship Id="rId11" Type="http://schemas.openxmlformats.org/officeDocument/2006/relationships/hyperlink" Target="#Planear!K30"/><Relationship Id="rId5" Type="http://schemas.openxmlformats.org/officeDocument/2006/relationships/hyperlink" Target="#Planear!K19"/><Relationship Id="rId15" Type="http://schemas.openxmlformats.org/officeDocument/2006/relationships/hyperlink" Target="#Planear!K41"/><Relationship Id="rId23" Type="http://schemas.openxmlformats.org/officeDocument/2006/relationships/hyperlink" Target="#Planear!K57"/><Relationship Id="rId10" Type="http://schemas.openxmlformats.org/officeDocument/2006/relationships/hyperlink" Target="#Planear!K29"/><Relationship Id="rId19" Type="http://schemas.openxmlformats.org/officeDocument/2006/relationships/hyperlink" Target="#Planear!K49"/><Relationship Id="rId4" Type="http://schemas.openxmlformats.org/officeDocument/2006/relationships/hyperlink" Target="#Planear!K18"/><Relationship Id="rId9" Type="http://schemas.openxmlformats.org/officeDocument/2006/relationships/hyperlink" Target="#Planear!K23"/><Relationship Id="rId14" Type="http://schemas.openxmlformats.org/officeDocument/2006/relationships/hyperlink" Target="#Planear!K39"/><Relationship Id="rId22" Type="http://schemas.openxmlformats.org/officeDocument/2006/relationships/hyperlink" Target="#Planear!K55"/></Relationships>
</file>

<file path=xl/drawings/_rels/drawing6.x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hyperlink" Target="#Inicio!B1:R1"/><Relationship Id="rId1" Type="http://schemas.openxmlformats.org/officeDocument/2006/relationships/image" Target="../media/image22.png"/><Relationship Id="rId6" Type="http://schemas.openxmlformats.org/officeDocument/2006/relationships/image" Target="../media/image10.png"/><Relationship Id="rId5" Type="http://schemas.openxmlformats.org/officeDocument/2006/relationships/hyperlink" Target="#'Gestionar Planear'!A1"/><Relationship Id="rId4" Type="http://schemas.microsoft.com/office/2007/relationships/hdphoto" Target="../media/hdphoto2.wdp"/></Relationships>
</file>

<file path=xl/drawings/_rels/drawing7.xml.rels><?xml version="1.0" encoding="UTF-8" standalone="yes"?>
<Relationships xmlns="http://schemas.openxmlformats.org/package/2006/relationships"><Relationship Id="rId8" Type="http://schemas.openxmlformats.org/officeDocument/2006/relationships/image" Target="../media/image15.png"/><Relationship Id="rId13" Type="http://schemas.openxmlformats.org/officeDocument/2006/relationships/image" Target="../media/image17.png"/><Relationship Id="rId18" Type="http://schemas.openxmlformats.org/officeDocument/2006/relationships/hyperlink" Target="#'Hacer explicaci&#243;n'!A795:A828"/><Relationship Id="rId26" Type="http://schemas.openxmlformats.org/officeDocument/2006/relationships/image" Target="../media/image8.png"/><Relationship Id="rId39" Type="http://schemas.openxmlformats.org/officeDocument/2006/relationships/hyperlink" Target="#'Hacer explicaci&#243;n'!A1963:A1993"/><Relationship Id="rId3" Type="http://schemas.openxmlformats.org/officeDocument/2006/relationships/hyperlink" Target="#'Hacer explicaci&#243;n'!A1:A34"/><Relationship Id="rId21" Type="http://schemas.openxmlformats.org/officeDocument/2006/relationships/hyperlink" Target="#'Hacer explicaci&#243;n'!A1157:A1190"/><Relationship Id="rId34" Type="http://schemas.openxmlformats.org/officeDocument/2006/relationships/hyperlink" Target="#'Hacer explicaci&#243;n'!A1535:A1568"/><Relationship Id="rId7" Type="http://schemas.openxmlformats.org/officeDocument/2006/relationships/hyperlink" Target="#'Hacer explicaci&#243;n'!A127:A160"/><Relationship Id="rId12" Type="http://schemas.openxmlformats.org/officeDocument/2006/relationships/hyperlink" Target="#'Hacer explicaci&#243;n'!A325:A358"/><Relationship Id="rId17" Type="http://schemas.openxmlformats.org/officeDocument/2006/relationships/hyperlink" Target="#'Hacer explicaci&#243;n'!A870:A903"/><Relationship Id="rId25" Type="http://schemas.openxmlformats.org/officeDocument/2006/relationships/hyperlink" Target="#Inicio!J6"/><Relationship Id="rId33" Type="http://schemas.openxmlformats.org/officeDocument/2006/relationships/hyperlink" Target="#'Hacer explicaci&#243;n'!A1478:A1511"/><Relationship Id="rId38" Type="http://schemas.openxmlformats.org/officeDocument/2006/relationships/hyperlink" Target="#'Hacer explicaci&#243;n'!A1722:A1755"/><Relationship Id="rId2" Type="http://schemas.openxmlformats.org/officeDocument/2006/relationships/image" Target="../media/image12.png"/><Relationship Id="rId16" Type="http://schemas.openxmlformats.org/officeDocument/2006/relationships/hyperlink" Target="#'Hacer explicaci&#243;n'!A579:A612"/><Relationship Id="rId20" Type="http://schemas.openxmlformats.org/officeDocument/2006/relationships/hyperlink" Target="#'Hacer explicaci&#243;n'!A1017:A1050"/><Relationship Id="rId29" Type="http://schemas.openxmlformats.org/officeDocument/2006/relationships/hyperlink" Target="#'Hacer explicaci&#243;n'!A509:A542"/><Relationship Id="rId1" Type="http://schemas.openxmlformats.org/officeDocument/2006/relationships/hyperlink" Target="#'Hacer explicaci&#243;n'!C67:C100"/><Relationship Id="rId6" Type="http://schemas.openxmlformats.org/officeDocument/2006/relationships/image" Target="../media/image14.png"/><Relationship Id="rId11" Type="http://schemas.openxmlformats.org/officeDocument/2006/relationships/hyperlink" Target="#'Hacer explicaci&#243;n'!A389:A422"/><Relationship Id="rId24" Type="http://schemas.openxmlformats.org/officeDocument/2006/relationships/hyperlink" Target="#'Hacer explicaci&#243;n'!A650:A683"/><Relationship Id="rId32" Type="http://schemas.openxmlformats.org/officeDocument/2006/relationships/hyperlink" Target="#'Hacer explicaci&#243;n'!A1440:A1473"/><Relationship Id="rId37" Type="http://schemas.openxmlformats.org/officeDocument/2006/relationships/hyperlink" Target="#'Hacer explicaci&#243;n'!A1792:A1829"/><Relationship Id="rId40" Type="http://schemas.openxmlformats.org/officeDocument/2006/relationships/hyperlink" Target="#'Hacer explicaci&#243;n'!A2026:A2059"/><Relationship Id="rId5" Type="http://schemas.openxmlformats.org/officeDocument/2006/relationships/hyperlink" Target="#'Hacer explicaci&#243;n'!A256:A289"/><Relationship Id="rId15" Type="http://schemas.openxmlformats.org/officeDocument/2006/relationships/hyperlink" Target="#'Hacer explicaci&#243;n'!A449:A482"/><Relationship Id="rId23" Type="http://schemas.openxmlformats.org/officeDocument/2006/relationships/hyperlink" Target="#'Hacer explicaci&#243;n'!A1229:A1262"/><Relationship Id="rId28" Type="http://schemas.openxmlformats.org/officeDocument/2006/relationships/image" Target="../media/image10.png"/><Relationship Id="rId36" Type="http://schemas.openxmlformats.org/officeDocument/2006/relationships/hyperlink" Target="#'Hacer explicaci&#243;n'!A1877:A1910"/><Relationship Id="rId10" Type="http://schemas.openxmlformats.org/officeDocument/2006/relationships/image" Target="../media/image16.png"/><Relationship Id="rId19" Type="http://schemas.openxmlformats.org/officeDocument/2006/relationships/hyperlink" Target="#'Hacer explicaci&#243;n'!A942:A975"/><Relationship Id="rId31" Type="http://schemas.openxmlformats.org/officeDocument/2006/relationships/hyperlink" Target="#'Hacer explicaci&#243;n'!A1374:A1407"/><Relationship Id="rId4" Type="http://schemas.openxmlformats.org/officeDocument/2006/relationships/image" Target="../media/image13.png"/><Relationship Id="rId9" Type="http://schemas.openxmlformats.org/officeDocument/2006/relationships/hyperlink" Target="#'Hacer explicaci&#243;n'!A187:A220"/><Relationship Id="rId14" Type="http://schemas.openxmlformats.org/officeDocument/2006/relationships/hyperlink" Target="#'Hacer explicaci&#243;n'!A726:A758"/><Relationship Id="rId22" Type="http://schemas.openxmlformats.org/officeDocument/2006/relationships/hyperlink" Target="#'Hacer explicaci&#243;n'!A1082:A1115"/><Relationship Id="rId27" Type="http://schemas.openxmlformats.org/officeDocument/2006/relationships/hyperlink" Target="#Hacer!A1:Q1"/><Relationship Id="rId30" Type="http://schemas.openxmlformats.org/officeDocument/2006/relationships/hyperlink" Target="#'Hacer explicaci&#243;n'!A1301:A1334"/><Relationship Id="rId35" Type="http://schemas.openxmlformats.org/officeDocument/2006/relationships/hyperlink" Target="#'Hacer explicaci&#243;n'!A1652:A1685"/></Relationships>
</file>

<file path=xl/drawings/_rels/drawing8.xml.rels><?xml version="1.0" encoding="UTF-8" standalone="yes"?>
<Relationships xmlns="http://schemas.openxmlformats.org/package/2006/relationships"><Relationship Id="rId8" Type="http://schemas.openxmlformats.org/officeDocument/2006/relationships/hyperlink" Target="#Hacer!L22"/><Relationship Id="rId13" Type="http://schemas.openxmlformats.org/officeDocument/2006/relationships/hyperlink" Target="#Planear!L28"/><Relationship Id="rId18" Type="http://schemas.openxmlformats.org/officeDocument/2006/relationships/hyperlink" Target="#Hacer!L34"/><Relationship Id="rId26" Type="http://schemas.openxmlformats.org/officeDocument/2006/relationships/hyperlink" Target="#Hacer!L48"/><Relationship Id="rId3" Type="http://schemas.openxmlformats.org/officeDocument/2006/relationships/hyperlink" Target="#Hacer!L17"/><Relationship Id="rId21" Type="http://schemas.openxmlformats.org/officeDocument/2006/relationships/hyperlink" Target="#Hacer!L42"/><Relationship Id="rId7" Type="http://schemas.openxmlformats.org/officeDocument/2006/relationships/hyperlink" Target="#Hacer!L21"/><Relationship Id="rId12" Type="http://schemas.openxmlformats.org/officeDocument/2006/relationships/hyperlink" Target="#Hacer!L27"/><Relationship Id="rId17" Type="http://schemas.openxmlformats.org/officeDocument/2006/relationships/hyperlink" Target="#Hacer!L33"/><Relationship Id="rId25" Type="http://schemas.openxmlformats.org/officeDocument/2006/relationships/hyperlink" Target="#Hacer!L47"/><Relationship Id="rId2" Type="http://schemas.openxmlformats.org/officeDocument/2006/relationships/image" Target="../media/image20.png"/><Relationship Id="rId16" Type="http://schemas.openxmlformats.org/officeDocument/2006/relationships/hyperlink" Target="#Planear!K43"/><Relationship Id="rId20" Type="http://schemas.openxmlformats.org/officeDocument/2006/relationships/hyperlink" Target="#Hacer!L41"/><Relationship Id="rId29" Type="http://schemas.openxmlformats.org/officeDocument/2006/relationships/hyperlink" Target="#Hacer!L51"/><Relationship Id="rId1" Type="http://schemas.openxmlformats.org/officeDocument/2006/relationships/hyperlink" Target="#Hacer!L16"/><Relationship Id="rId6" Type="http://schemas.openxmlformats.org/officeDocument/2006/relationships/hyperlink" Target="#Hacer!L20"/><Relationship Id="rId11" Type="http://schemas.openxmlformats.org/officeDocument/2006/relationships/hyperlink" Target="#Hacer!L26"/><Relationship Id="rId24" Type="http://schemas.openxmlformats.org/officeDocument/2006/relationships/hyperlink" Target="#Hacer!L46"/><Relationship Id="rId5" Type="http://schemas.openxmlformats.org/officeDocument/2006/relationships/hyperlink" Target="#Hacer!L19"/><Relationship Id="rId15" Type="http://schemas.openxmlformats.org/officeDocument/2006/relationships/hyperlink" Target="#Hacer!L31"/><Relationship Id="rId23" Type="http://schemas.openxmlformats.org/officeDocument/2006/relationships/hyperlink" Target="#Hacer!L44"/><Relationship Id="rId28" Type="http://schemas.openxmlformats.org/officeDocument/2006/relationships/hyperlink" Target="#Hacer!L50"/><Relationship Id="rId10" Type="http://schemas.openxmlformats.org/officeDocument/2006/relationships/hyperlink" Target="#Hacer!L24"/><Relationship Id="rId19" Type="http://schemas.openxmlformats.org/officeDocument/2006/relationships/hyperlink" Target="#Hacer!L35"/><Relationship Id="rId31" Type="http://schemas.openxmlformats.org/officeDocument/2006/relationships/hyperlink" Target="#Hacer!L58"/><Relationship Id="rId4" Type="http://schemas.openxmlformats.org/officeDocument/2006/relationships/hyperlink" Target="#Hacer!L18"/><Relationship Id="rId9" Type="http://schemas.openxmlformats.org/officeDocument/2006/relationships/hyperlink" Target="#Hacer!L23"/><Relationship Id="rId14" Type="http://schemas.openxmlformats.org/officeDocument/2006/relationships/hyperlink" Target="#Hacer!L30"/><Relationship Id="rId22" Type="http://schemas.openxmlformats.org/officeDocument/2006/relationships/hyperlink" Target="#Hacer!L43"/><Relationship Id="rId27" Type="http://schemas.openxmlformats.org/officeDocument/2006/relationships/hyperlink" Target="#Hacer!L49"/><Relationship Id="rId30" Type="http://schemas.openxmlformats.org/officeDocument/2006/relationships/hyperlink" Target="#Hacer!L57"/></Relationships>
</file>

<file path=xl/drawings/_rels/drawing9.x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hyperlink" Target="#Inicio!B1:R1"/><Relationship Id="rId1" Type="http://schemas.openxmlformats.org/officeDocument/2006/relationships/image" Target="../media/image22.png"/><Relationship Id="rId6" Type="http://schemas.openxmlformats.org/officeDocument/2006/relationships/image" Target="../media/image10.png"/><Relationship Id="rId5" Type="http://schemas.openxmlformats.org/officeDocument/2006/relationships/hyperlink" Target="#'Gestionar Hacer'!A1"/><Relationship Id="rId4" Type="http://schemas.microsoft.com/office/2007/relationships/hdphoto" Target="../media/hdphoto2.wdp"/></Relationships>
</file>

<file path=xl/drawings/_rels/drawing10.xml.rels><?xml version="1.0" encoding="UTF-8" standalone="yes"?>
<Relationships xmlns="http://schemas.openxmlformats.org/package/2006/relationships"><Relationship Id="rId8" Type="http://schemas.openxmlformats.org/officeDocument/2006/relationships/image" Target="../media/image16.png"/><Relationship Id="rId3" Type="http://schemas.openxmlformats.org/officeDocument/2006/relationships/hyperlink" Target="#'Verificar explicaci&#243;n '!A1:A32"/><Relationship Id="rId7" Type="http://schemas.openxmlformats.org/officeDocument/2006/relationships/hyperlink" Target="#'Verificar explicaci&#243;n '!A187:A220"/><Relationship Id="rId12" Type="http://schemas.openxmlformats.org/officeDocument/2006/relationships/image" Target="../media/image10.png"/><Relationship Id="rId2" Type="http://schemas.openxmlformats.org/officeDocument/2006/relationships/image" Target="../media/image12.png"/><Relationship Id="rId1" Type="http://schemas.openxmlformats.org/officeDocument/2006/relationships/hyperlink" Target="#'Verificar explicaci&#243;n '!C67:C100"/><Relationship Id="rId6" Type="http://schemas.openxmlformats.org/officeDocument/2006/relationships/image" Target="../media/image15.png"/><Relationship Id="rId11" Type="http://schemas.openxmlformats.org/officeDocument/2006/relationships/hyperlink" Target="#Hacer!A1:Q1"/><Relationship Id="rId5" Type="http://schemas.openxmlformats.org/officeDocument/2006/relationships/hyperlink" Target="#'Verificar explicaci&#243;n '!A127:A160"/><Relationship Id="rId10" Type="http://schemas.openxmlformats.org/officeDocument/2006/relationships/image" Target="../media/image8.png"/><Relationship Id="rId4" Type="http://schemas.openxmlformats.org/officeDocument/2006/relationships/image" Target="../media/image13.png"/><Relationship Id="rId9" Type="http://schemas.openxmlformats.org/officeDocument/2006/relationships/hyperlink" Target="#Inicio!J6"/></Relationships>
</file>

<file path=xl/drawings/_rels/drawing11.xml.rels><?xml version="1.0" encoding="UTF-8" standalone="yes"?>
<Relationships xmlns="http://schemas.openxmlformats.org/package/2006/relationships"><Relationship Id="rId3" Type="http://schemas.openxmlformats.org/officeDocument/2006/relationships/hyperlink" Target="#Verificar!L17"/><Relationship Id="rId2" Type="http://schemas.openxmlformats.org/officeDocument/2006/relationships/image" Target="../media/image20.png"/><Relationship Id="rId1" Type="http://schemas.openxmlformats.org/officeDocument/2006/relationships/hyperlink" Target="#Verificar!L16"/><Relationship Id="rId5" Type="http://schemas.openxmlformats.org/officeDocument/2006/relationships/hyperlink" Target="#Verificar!L19"/><Relationship Id="rId4" Type="http://schemas.openxmlformats.org/officeDocument/2006/relationships/hyperlink" Target="#Verificar!L18"/></Relationships>
</file>

<file path=xl/drawings/_rels/drawing12.x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hyperlink" Target="#Inicio!B1:R1"/><Relationship Id="rId1" Type="http://schemas.openxmlformats.org/officeDocument/2006/relationships/image" Target="../media/image22.png"/><Relationship Id="rId6" Type="http://schemas.openxmlformats.org/officeDocument/2006/relationships/image" Target="../media/image10.png"/><Relationship Id="rId5" Type="http://schemas.openxmlformats.org/officeDocument/2006/relationships/hyperlink" Target="#'Gestionar Verificar'!A1"/><Relationship Id="rId4" Type="http://schemas.microsoft.com/office/2007/relationships/hdphoto" Target="../media/hdphoto2.wdp"/></Relationships>
</file>

<file path=xl/drawings/_rels/drawing13.xml.rels><?xml version="1.0" encoding="UTF-8" standalone="yes"?>
<Relationships xmlns="http://schemas.openxmlformats.org/package/2006/relationships"><Relationship Id="rId8" Type="http://schemas.openxmlformats.org/officeDocument/2006/relationships/image" Target="../media/image16.png"/><Relationship Id="rId3" Type="http://schemas.openxmlformats.org/officeDocument/2006/relationships/hyperlink" Target="#'Actuar explicaci&#243;n'!A1:A32"/><Relationship Id="rId7" Type="http://schemas.openxmlformats.org/officeDocument/2006/relationships/hyperlink" Target="#'Actuar explicaci&#243;n'!A187:A220"/><Relationship Id="rId12" Type="http://schemas.openxmlformats.org/officeDocument/2006/relationships/image" Target="../media/image10.png"/><Relationship Id="rId2" Type="http://schemas.openxmlformats.org/officeDocument/2006/relationships/image" Target="../media/image12.png"/><Relationship Id="rId1" Type="http://schemas.openxmlformats.org/officeDocument/2006/relationships/hyperlink" Target="#'Actuar explicaci&#243;n'!C67:C100"/><Relationship Id="rId6" Type="http://schemas.openxmlformats.org/officeDocument/2006/relationships/image" Target="../media/image15.png"/><Relationship Id="rId11" Type="http://schemas.openxmlformats.org/officeDocument/2006/relationships/hyperlink" Target="#Hacer!A1:Q1"/><Relationship Id="rId5" Type="http://schemas.openxmlformats.org/officeDocument/2006/relationships/hyperlink" Target="#'Actuar explicaci&#243;n'!A127:A160"/><Relationship Id="rId10" Type="http://schemas.openxmlformats.org/officeDocument/2006/relationships/image" Target="../media/image8.png"/><Relationship Id="rId4" Type="http://schemas.openxmlformats.org/officeDocument/2006/relationships/image" Target="../media/image13.png"/><Relationship Id="rId9" Type="http://schemas.openxmlformats.org/officeDocument/2006/relationships/hyperlink" Target="#Inicio!J6"/></Relationships>
</file>

<file path=xl/drawings/_rels/drawing14.xml.rels><?xml version="1.0" encoding="UTF-8" standalone="yes"?>
<Relationships xmlns="http://schemas.openxmlformats.org/package/2006/relationships"><Relationship Id="rId3" Type="http://schemas.openxmlformats.org/officeDocument/2006/relationships/hyperlink" Target="#Actuar!L17"/><Relationship Id="rId2" Type="http://schemas.openxmlformats.org/officeDocument/2006/relationships/image" Target="../media/image20.png"/><Relationship Id="rId1" Type="http://schemas.openxmlformats.org/officeDocument/2006/relationships/hyperlink" Target="#Actuar!L16"/><Relationship Id="rId5" Type="http://schemas.openxmlformats.org/officeDocument/2006/relationships/hyperlink" Target="#Actuar!L19"/><Relationship Id="rId4" Type="http://schemas.openxmlformats.org/officeDocument/2006/relationships/hyperlink" Target="#Actuar!L18"/></Relationships>
</file>

<file path=xl/drawings/_rels/drawing15.x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hyperlink" Target="#Inicio!B1:R1"/><Relationship Id="rId1" Type="http://schemas.openxmlformats.org/officeDocument/2006/relationships/image" Target="../media/image22.png"/><Relationship Id="rId6" Type="http://schemas.openxmlformats.org/officeDocument/2006/relationships/image" Target="../media/image10.png"/><Relationship Id="rId5" Type="http://schemas.openxmlformats.org/officeDocument/2006/relationships/hyperlink" Target="#'Gestionar Actuar'!A1"/><Relationship Id="rId4" Type="http://schemas.microsoft.com/office/2007/relationships/hdphoto" Target="../media/hdphoto2.wdp"/></Relationships>
</file>

<file path=xl/drawings/_rels/drawing1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hyperlink" Target="#Inicio!B1:S1"/></Relationships>
</file>

<file path=xl/drawings/_rels/drawing18.xml.rels><?xml version="1.0" encoding="UTF-8" standalone="yes"?>
<Relationships xmlns="http://schemas.openxmlformats.org/package/2006/relationships"><Relationship Id="rId3" Type="http://schemas.openxmlformats.org/officeDocument/2006/relationships/image" Target="../media/image32.png"/><Relationship Id="rId2" Type="http://schemas.openxmlformats.org/officeDocument/2006/relationships/hyperlink" Target="#Inicio!C3:L3"/><Relationship Id="rId1" Type="http://schemas.openxmlformats.org/officeDocument/2006/relationships/chart" Target="../charts/chart2.xml"/></Relationships>
</file>

<file path=xl/drawings/_rels/drawing19.xml.rels><?xml version="1.0" encoding="UTF-8" standalone="yes"?>
<Relationships xmlns="http://schemas.openxmlformats.org/package/2006/relationships"><Relationship Id="rId2" Type="http://schemas.openxmlformats.org/officeDocument/2006/relationships/hyperlink" Target="#'Plan de acci&#243;n'!A1"/><Relationship Id="rId1" Type="http://schemas.openxmlformats.org/officeDocument/2006/relationships/image" Target="../media/image3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33.png"/><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581024</xdr:colOff>
      <xdr:row>0</xdr:row>
      <xdr:rowOff>90656</xdr:rowOff>
    </xdr:from>
    <xdr:to>
      <xdr:col>15</xdr:col>
      <xdr:colOff>601720</xdr:colOff>
      <xdr:row>33</xdr:row>
      <xdr:rowOff>85725</xdr:rowOff>
    </xdr:to>
    <xdr:pic>
      <xdr:nvPicPr>
        <xdr:cNvPr id="3" name="Imagen 2"/>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3121" b="11687"/>
        <a:stretch/>
      </xdr:blipFill>
      <xdr:spPr>
        <a:xfrm>
          <a:off x="1343024" y="90656"/>
          <a:ext cx="10688696" cy="5338594"/>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12</xdr:col>
      <xdr:colOff>361950</xdr:colOff>
      <xdr:row>1</xdr:row>
      <xdr:rowOff>104774</xdr:rowOff>
    </xdr:from>
    <xdr:to>
      <xdr:col>15</xdr:col>
      <xdr:colOff>485776</xdr:colOff>
      <xdr:row>7</xdr:row>
      <xdr:rowOff>142295</xdr:rowOff>
    </xdr:to>
    <xdr:pic>
      <xdr:nvPicPr>
        <xdr:cNvPr id="5" name="Imagen 4"/>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9327"/>
        <a:stretch/>
      </xdr:blipFill>
      <xdr:spPr>
        <a:xfrm>
          <a:off x="9505950" y="266699"/>
          <a:ext cx="2409826" cy="1009071"/>
        </a:xfrm>
        <a:prstGeom prst="rect">
          <a:avLst/>
        </a:prstGeom>
      </xdr:spPr>
    </xdr:pic>
    <xdr:clientData/>
  </xdr:twoCellAnchor>
  <xdr:twoCellAnchor editAs="oneCell">
    <xdr:from>
      <xdr:col>3</xdr:col>
      <xdr:colOff>381000</xdr:colOff>
      <xdr:row>25</xdr:row>
      <xdr:rowOff>76200</xdr:rowOff>
    </xdr:from>
    <xdr:to>
      <xdr:col>7</xdr:col>
      <xdr:colOff>400050</xdr:colOff>
      <xdr:row>34</xdr:row>
      <xdr:rowOff>152400</xdr:rowOff>
    </xdr:to>
    <xdr:pic>
      <xdr:nvPicPr>
        <xdr:cNvPr id="9" name="Imagen 8"/>
        <xdr:cNvPicPr>
          <a:picLocks noChangeAspect="1"/>
        </xdr:cNvPicPr>
      </xdr:nvPicPr>
      <xdr:blipFill>
        <a:blip xmlns:r="http://schemas.openxmlformats.org/officeDocument/2006/relationships" r:embed="rId3">
          <a:extLst>
            <a:ext uri="{BEBA8EAE-BF5A-486C-A8C5-ECC9F3942E4B}">
              <a14:imgProps xmlns:a14="http://schemas.microsoft.com/office/drawing/2010/main">
                <a14:imgLayer r:embed="rId4">
                  <a14:imgEffect>
                    <a14:colorTemperature colorTemp="4700"/>
                  </a14:imgEffect>
                </a14:imgLayer>
              </a14:imgProps>
            </a:ext>
            <a:ext uri="{28A0092B-C50C-407E-A947-70E740481C1C}">
              <a14:useLocalDpi xmlns:a14="http://schemas.microsoft.com/office/drawing/2010/main" val="0"/>
            </a:ext>
          </a:extLst>
        </a:blip>
        <a:stretch>
          <a:fillRect/>
        </a:stretch>
      </xdr:blipFill>
      <xdr:spPr>
        <a:xfrm>
          <a:off x="2667000" y="4124325"/>
          <a:ext cx="3067050" cy="1533525"/>
        </a:xfrm>
        <a:prstGeom prst="rect">
          <a:avLst/>
        </a:prstGeom>
        <a:effectLst>
          <a:outerShdw blurRad="50800" dist="38100" algn="l" rotWithShape="0">
            <a:prstClr val="black">
              <a:alpha val="40000"/>
            </a:prstClr>
          </a:outerShdw>
          <a:reflection blurRad="6350" stA="52000" endA="300" endPos="35000" dir="5400000" sy="-100000" algn="bl" rotWithShape="0"/>
        </a:effectLst>
      </xdr:spPr>
    </xdr:pic>
    <xdr:clientData/>
  </xdr:twoCellAnchor>
  <xdr:twoCellAnchor>
    <xdr:from>
      <xdr:col>13</xdr:col>
      <xdr:colOff>428625</xdr:colOff>
      <xdr:row>6</xdr:row>
      <xdr:rowOff>28575</xdr:rowOff>
    </xdr:from>
    <xdr:to>
      <xdr:col>15</xdr:col>
      <xdr:colOff>457199</xdr:colOff>
      <xdr:row>7</xdr:row>
      <xdr:rowOff>95250</xdr:rowOff>
    </xdr:to>
    <xdr:sp macro="" textlink="">
      <xdr:nvSpPr>
        <xdr:cNvPr id="10" name="Rectángulo 9">
          <a:hlinkClick xmlns:r="http://schemas.openxmlformats.org/officeDocument/2006/relationships" r:id="rId5"/>
        </xdr:cNvPr>
        <xdr:cNvSpPr/>
      </xdr:nvSpPr>
      <xdr:spPr>
        <a:xfrm>
          <a:off x="10334625" y="1000125"/>
          <a:ext cx="1552574" cy="228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oneCellAnchor>
    <xdr:from>
      <xdr:col>2</xdr:col>
      <xdr:colOff>21117</xdr:colOff>
      <xdr:row>25</xdr:row>
      <xdr:rowOff>26485</xdr:rowOff>
    </xdr:from>
    <xdr:ext cx="5101268" cy="453970"/>
    <xdr:sp macro="" textlink="">
      <xdr:nvSpPr>
        <xdr:cNvPr id="2" name="Rectángulo 1"/>
        <xdr:cNvSpPr/>
      </xdr:nvSpPr>
      <xdr:spPr>
        <a:xfrm>
          <a:off x="1545117" y="4074610"/>
          <a:ext cx="5101268" cy="453970"/>
        </a:xfrm>
        <a:prstGeom prst="rect">
          <a:avLst/>
        </a:prstGeom>
        <a:noFill/>
      </xdr:spPr>
      <xdr:txBody>
        <a:bodyPr wrap="none" lIns="91440" tIns="45720" rIns="91440" bIns="45720">
          <a:spAutoFit/>
        </a:bodyPr>
        <a:lstStyle/>
        <a:p>
          <a:pPr algn="ctr"/>
          <a:r>
            <a:rPr lang="es-ES" sz="2000" b="1" i="0" cap="none" spc="0">
              <a:ln w="13462">
                <a:solidFill>
                  <a:schemeClr val="bg1"/>
                </a:solidFill>
                <a:prstDash val="solid"/>
              </a:ln>
              <a:solidFill>
                <a:schemeClr val="tx1">
                  <a:lumMod val="85000"/>
                  <a:lumOff val="15000"/>
                </a:schemeClr>
              </a:solidFill>
              <a:effectLst>
                <a:outerShdw dist="38100" dir="2700000" algn="bl" rotWithShape="0">
                  <a:schemeClr val="accent5"/>
                </a:outerShdw>
              </a:effectLst>
              <a:latin typeface="Arial Black" panose="020B0A04020102020204" pitchFamily="34" charset="0"/>
            </a:rPr>
            <a:t>Dale</a:t>
          </a:r>
          <a:r>
            <a:rPr lang="es-ES" sz="2000" b="1" i="0" cap="none" spc="0" baseline="0">
              <a:ln w="13462">
                <a:solidFill>
                  <a:schemeClr val="bg1"/>
                </a:solidFill>
                <a:prstDash val="solid"/>
              </a:ln>
              <a:solidFill>
                <a:schemeClr val="tx1">
                  <a:lumMod val="85000"/>
                  <a:lumOff val="15000"/>
                </a:schemeClr>
              </a:solidFill>
              <a:effectLst>
                <a:outerShdw dist="38100" dir="2700000" algn="bl" rotWithShape="0">
                  <a:schemeClr val="accent5"/>
                </a:outerShdw>
              </a:effectLst>
              <a:latin typeface="Arial Black" panose="020B0A04020102020204" pitchFamily="34" charset="0"/>
            </a:rPr>
            <a:t> Play y ve a tu navegador Web </a:t>
          </a:r>
          <a:endParaRPr lang="es-ES" sz="2000" b="1" i="0" cap="none" spc="0">
            <a:ln w="13462">
              <a:solidFill>
                <a:schemeClr val="bg1"/>
              </a:solidFill>
              <a:prstDash val="solid"/>
            </a:ln>
            <a:solidFill>
              <a:schemeClr val="tx1">
                <a:lumMod val="85000"/>
                <a:lumOff val="15000"/>
              </a:schemeClr>
            </a:solidFill>
            <a:effectLst>
              <a:outerShdw dist="38100" dir="2700000" algn="bl" rotWithShape="0">
                <a:schemeClr val="accent5"/>
              </a:outerShdw>
            </a:effectLst>
            <a:latin typeface="Arial Black" panose="020B0A04020102020204" pitchFamily="34" charset="0"/>
          </a:endParaRPr>
        </a:p>
      </xdr:txBody>
    </xdr:sp>
    <xdr:clientData/>
  </xdr:oneCellAnchor>
  <xdr:twoCellAnchor>
    <xdr:from>
      <xdr:col>3</xdr:col>
      <xdr:colOff>485775</xdr:colOff>
      <xdr:row>28</xdr:row>
      <xdr:rowOff>66675</xdr:rowOff>
    </xdr:from>
    <xdr:to>
      <xdr:col>7</xdr:col>
      <xdr:colOff>285750</xdr:colOff>
      <xdr:row>32</xdr:row>
      <xdr:rowOff>76200</xdr:rowOff>
    </xdr:to>
    <xdr:sp macro="" textlink="">
      <xdr:nvSpPr>
        <xdr:cNvPr id="6" name="Rectángulo redondeado 5">
          <a:hlinkClick xmlns:r="http://schemas.openxmlformats.org/officeDocument/2006/relationships" r:id="rId6"/>
        </xdr:cNvPr>
        <xdr:cNvSpPr/>
      </xdr:nvSpPr>
      <xdr:spPr>
        <a:xfrm>
          <a:off x="2771775" y="4600575"/>
          <a:ext cx="2847975" cy="657225"/>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542925</xdr:colOff>
      <xdr:row>2</xdr:row>
      <xdr:rowOff>19050</xdr:rowOff>
    </xdr:from>
    <xdr:to>
      <xdr:col>7</xdr:col>
      <xdr:colOff>247650</xdr:colOff>
      <xdr:row>3</xdr:row>
      <xdr:rowOff>152400</xdr:rowOff>
    </xdr:to>
    <xdr:sp macro="" textlink="">
      <xdr:nvSpPr>
        <xdr:cNvPr id="3" name="Rectángulo 2">
          <a:hlinkClick xmlns:r="http://schemas.openxmlformats.org/officeDocument/2006/relationships" r:id="rId1"/>
        </xdr:cNvPr>
        <xdr:cNvSpPr/>
      </xdr:nvSpPr>
      <xdr:spPr>
        <a:xfrm>
          <a:off x="5876925" y="504825"/>
          <a:ext cx="1228725" cy="2952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7</xdr:col>
      <xdr:colOff>44056</xdr:colOff>
      <xdr:row>1</xdr:row>
      <xdr:rowOff>0</xdr:rowOff>
    </xdr:from>
    <xdr:to>
      <xdr:col>10</xdr:col>
      <xdr:colOff>377397</xdr:colOff>
      <xdr:row>1</xdr:row>
      <xdr:rowOff>98273</xdr:rowOff>
    </xdr:to>
    <xdr:sp macro="" textlink="">
      <xdr:nvSpPr>
        <xdr:cNvPr id="5" name="Rectángulo redondeado 4">
          <a:hlinkClick xmlns:r="http://schemas.openxmlformats.org/officeDocument/2006/relationships" r:id="rId2"/>
        </xdr:cNvPr>
        <xdr:cNvSpPr/>
      </xdr:nvSpPr>
      <xdr:spPr>
        <a:xfrm rot="21232576">
          <a:off x="6902056" y="236459"/>
          <a:ext cx="1943066" cy="185664"/>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2</xdr:col>
      <xdr:colOff>677543</xdr:colOff>
      <xdr:row>2</xdr:row>
      <xdr:rowOff>115508</xdr:rowOff>
    </xdr:from>
    <xdr:to>
      <xdr:col>5</xdr:col>
      <xdr:colOff>106043</xdr:colOff>
      <xdr:row>4</xdr:row>
      <xdr:rowOff>27137</xdr:rowOff>
    </xdr:to>
    <xdr:sp macro="" textlink="">
      <xdr:nvSpPr>
        <xdr:cNvPr id="2" name="Rectángulo redondeado 1">
          <a:hlinkClick xmlns:r="http://schemas.openxmlformats.org/officeDocument/2006/relationships" r:id="rId3"/>
        </xdr:cNvPr>
        <xdr:cNvSpPr/>
      </xdr:nvSpPr>
      <xdr:spPr>
        <a:xfrm rot="21293375">
          <a:off x="3725543" y="439358"/>
          <a:ext cx="1714500" cy="235479"/>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editAs="oneCell">
    <xdr:from>
      <xdr:col>1</xdr:col>
      <xdr:colOff>600075</xdr:colOff>
      <xdr:row>1</xdr:row>
      <xdr:rowOff>0</xdr:rowOff>
    </xdr:from>
    <xdr:to>
      <xdr:col>14</xdr:col>
      <xdr:colOff>38100</xdr:colOff>
      <xdr:row>31</xdr:row>
      <xdr:rowOff>20457</xdr:rowOff>
    </xdr:to>
    <xdr:pic>
      <xdr:nvPicPr>
        <xdr:cNvPr id="8" name="Imagen 7"/>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886075" y="152400"/>
          <a:ext cx="8664851" cy="4991151"/>
        </a:xfrm>
        <a:prstGeom prst="rect">
          <a:avLst/>
        </a:prstGeom>
      </xdr:spPr>
    </xdr:pic>
    <xdr:clientData/>
  </xdr:twoCellAnchor>
  <xdr:twoCellAnchor>
    <xdr:from>
      <xdr:col>11</xdr:col>
      <xdr:colOff>704850</xdr:colOff>
      <xdr:row>28</xdr:row>
      <xdr:rowOff>9525</xdr:rowOff>
    </xdr:from>
    <xdr:to>
      <xdr:col>13</xdr:col>
      <xdr:colOff>676275</xdr:colOff>
      <xdr:row>30</xdr:row>
      <xdr:rowOff>76200</xdr:rowOff>
    </xdr:to>
    <xdr:sp macro="" textlink="">
      <xdr:nvSpPr>
        <xdr:cNvPr id="9" name="Rectángulo 8">
          <a:hlinkClick xmlns:r="http://schemas.openxmlformats.org/officeDocument/2006/relationships" r:id="rId3"/>
        </xdr:cNvPr>
        <xdr:cNvSpPr/>
      </xdr:nvSpPr>
      <xdr:spPr>
        <a:xfrm>
          <a:off x="9934575" y="4543425"/>
          <a:ext cx="1495425" cy="3905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7</xdr:col>
      <xdr:colOff>447675</xdr:colOff>
      <xdr:row>5</xdr:row>
      <xdr:rowOff>66675</xdr:rowOff>
    </xdr:from>
    <xdr:to>
      <xdr:col>9</xdr:col>
      <xdr:colOff>628650</xdr:colOff>
      <xdr:row>11</xdr:row>
      <xdr:rowOff>95250</xdr:rowOff>
    </xdr:to>
    <xdr:sp macro="" textlink="">
      <xdr:nvSpPr>
        <xdr:cNvPr id="10" name="Elipse 9">
          <a:hlinkClick xmlns:r="http://schemas.openxmlformats.org/officeDocument/2006/relationships" r:id="rId2"/>
        </xdr:cNvPr>
        <xdr:cNvSpPr/>
      </xdr:nvSpPr>
      <xdr:spPr>
        <a:xfrm>
          <a:off x="7305675" y="876300"/>
          <a:ext cx="1028700" cy="100012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6</xdr:col>
      <xdr:colOff>57150</xdr:colOff>
      <xdr:row>7</xdr:row>
      <xdr:rowOff>38101</xdr:rowOff>
    </xdr:from>
    <xdr:to>
      <xdr:col>7</xdr:col>
      <xdr:colOff>390525</xdr:colOff>
      <xdr:row>8</xdr:row>
      <xdr:rowOff>47626</xdr:rowOff>
    </xdr:to>
    <xdr:sp macro="" textlink="">
      <xdr:nvSpPr>
        <xdr:cNvPr id="11" name="Rectángulo 10">
          <a:hlinkClick xmlns:r="http://schemas.openxmlformats.org/officeDocument/2006/relationships" r:id="rId5"/>
        </xdr:cNvPr>
        <xdr:cNvSpPr/>
      </xdr:nvSpPr>
      <xdr:spPr>
        <a:xfrm>
          <a:off x="6153150" y="1171576"/>
          <a:ext cx="1095375" cy="1714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6</xdr:col>
      <xdr:colOff>219075</xdr:colOff>
      <xdr:row>8</xdr:row>
      <xdr:rowOff>142874</xdr:rowOff>
    </xdr:from>
    <xdr:to>
      <xdr:col>7</xdr:col>
      <xdr:colOff>428625</xdr:colOff>
      <xdr:row>9</xdr:row>
      <xdr:rowOff>161924</xdr:rowOff>
    </xdr:to>
    <xdr:sp macro="" textlink="">
      <xdr:nvSpPr>
        <xdr:cNvPr id="12" name="Rectángulo 11">
          <a:hlinkClick xmlns:r="http://schemas.openxmlformats.org/officeDocument/2006/relationships" r:id="rId6"/>
        </xdr:cNvPr>
        <xdr:cNvSpPr/>
      </xdr:nvSpPr>
      <xdr:spPr>
        <a:xfrm>
          <a:off x="6315075" y="1438274"/>
          <a:ext cx="971550" cy="1809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11</xdr:col>
      <xdr:colOff>571500</xdr:colOff>
      <xdr:row>5</xdr:row>
      <xdr:rowOff>47625</xdr:rowOff>
    </xdr:from>
    <xdr:to>
      <xdr:col>12</xdr:col>
      <xdr:colOff>723900</xdr:colOff>
      <xdr:row>11</xdr:row>
      <xdr:rowOff>38100</xdr:rowOff>
    </xdr:to>
    <xdr:sp macro="" textlink="">
      <xdr:nvSpPr>
        <xdr:cNvPr id="4" name="3 Elipse">
          <a:hlinkClick xmlns:r="http://schemas.openxmlformats.org/officeDocument/2006/relationships" r:id="rId7"/>
        </xdr:cNvPr>
        <xdr:cNvSpPr/>
      </xdr:nvSpPr>
      <xdr:spPr>
        <a:xfrm>
          <a:off x="9801225" y="857250"/>
          <a:ext cx="914400" cy="96202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10</xdr:col>
      <xdr:colOff>266700</xdr:colOff>
      <xdr:row>7</xdr:row>
      <xdr:rowOff>0</xdr:rowOff>
    </xdr:from>
    <xdr:to>
      <xdr:col>11</xdr:col>
      <xdr:colOff>533400</xdr:colOff>
      <xdr:row>8</xdr:row>
      <xdr:rowOff>57150</xdr:rowOff>
    </xdr:to>
    <xdr:sp macro="" textlink="">
      <xdr:nvSpPr>
        <xdr:cNvPr id="6" name="5 Rectángulo">
          <a:hlinkClick xmlns:r="http://schemas.openxmlformats.org/officeDocument/2006/relationships" r:id="rId8"/>
        </xdr:cNvPr>
        <xdr:cNvSpPr/>
      </xdr:nvSpPr>
      <xdr:spPr>
        <a:xfrm>
          <a:off x="8734425" y="1133475"/>
          <a:ext cx="1028700" cy="219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10</xdr:col>
      <xdr:colOff>409575</xdr:colOff>
      <xdr:row>8</xdr:row>
      <xdr:rowOff>133350</xdr:rowOff>
    </xdr:from>
    <xdr:to>
      <xdr:col>11</xdr:col>
      <xdr:colOff>533400</xdr:colOff>
      <xdr:row>9</xdr:row>
      <xdr:rowOff>152400</xdr:rowOff>
    </xdr:to>
    <xdr:sp macro="" textlink="">
      <xdr:nvSpPr>
        <xdr:cNvPr id="7" name="6 Rectángulo">
          <a:hlinkClick xmlns:r="http://schemas.openxmlformats.org/officeDocument/2006/relationships" r:id="rId9"/>
        </xdr:cNvPr>
        <xdr:cNvSpPr/>
      </xdr:nvSpPr>
      <xdr:spPr>
        <a:xfrm>
          <a:off x="8877300" y="1428750"/>
          <a:ext cx="885825" cy="1809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10</xdr:col>
      <xdr:colOff>133350</xdr:colOff>
      <xdr:row>13</xdr:row>
      <xdr:rowOff>152400</xdr:rowOff>
    </xdr:from>
    <xdr:to>
      <xdr:col>11</xdr:col>
      <xdr:colOff>219075</xdr:colOff>
      <xdr:row>19</xdr:row>
      <xdr:rowOff>38100</xdr:rowOff>
    </xdr:to>
    <xdr:sp macro="" textlink="">
      <xdr:nvSpPr>
        <xdr:cNvPr id="13" name="12 Elipse">
          <a:hlinkClick xmlns:r="http://schemas.openxmlformats.org/officeDocument/2006/relationships" r:id="rId10"/>
        </xdr:cNvPr>
        <xdr:cNvSpPr/>
      </xdr:nvSpPr>
      <xdr:spPr>
        <a:xfrm>
          <a:off x="8601075" y="2257425"/>
          <a:ext cx="847725" cy="857250"/>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538370</xdr:colOff>
      <xdr:row>3</xdr:row>
      <xdr:rowOff>74543</xdr:rowOff>
    </xdr:from>
    <xdr:to>
      <xdr:col>4</xdr:col>
      <xdr:colOff>397565</xdr:colOff>
      <xdr:row>4</xdr:row>
      <xdr:rowOff>99391</xdr:rowOff>
    </xdr:to>
    <xdr:sp macro="" textlink="">
      <xdr:nvSpPr>
        <xdr:cNvPr id="14" name="13 Rectángulo"/>
        <xdr:cNvSpPr/>
      </xdr:nvSpPr>
      <xdr:spPr>
        <a:xfrm>
          <a:off x="4348370" y="571500"/>
          <a:ext cx="621195" cy="1905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629479</xdr:colOff>
      <xdr:row>2</xdr:row>
      <xdr:rowOff>115955</xdr:rowOff>
    </xdr:from>
    <xdr:to>
      <xdr:col>4</xdr:col>
      <xdr:colOff>695739</xdr:colOff>
      <xdr:row>4</xdr:row>
      <xdr:rowOff>16563</xdr:rowOff>
    </xdr:to>
    <xdr:sp macro="" textlink="">
      <xdr:nvSpPr>
        <xdr:cNvPr id="15" name="14 CuadroTexto"/>
        <xdr:cNvSpPr txBox="1"/>
      </xdr:nvSpPr>
      <xdr:spPr>
        <a:xfrm>
          <a:off x="4439479" y="447259"/>
          <a:ext cx="828260" cy="23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s-CO" sz="1100">
              <a:solidFill>
                <a:schemeClr val="tx1">
                  <a:lumMod val="50000"/>
                  <a:lumOff val="50000"/>
                </a:schemeClr>
              </a:solidFill>
              <a:latin typeface="+mn-lt"/>
            </a:rPr>
            <a:t>Siguiendo</a:t>
          </a:r>
        </a:p>
      </xdr:txBody>
    </xdr:sp>
    <xdr:clientData/>
  </xdr:twoCellAnchor>
  <xdr:twoCellAnchor>
    <xdr:from>
      <xdr:col>11</xdr:col>
      <xdr:colOff>562428</xdr:colOff>
      <xdr:row>20</xdr:row>
      <xdr:rowOff>145142</xdr:rowOff>
    </xdr:from>
    <xdr:to>
      <xdr:col>13</xdr:col>
      <xdr:colOff>9072</xdr:colOff>
      <xdr:row>26</xdr:row>
      <xdr:rowOff>145144</xdr:rowOff>
    </xdr:to>
    <xdr:sp macro="" textlink="">
      <xdr:nvSpPr>
        <xdr:cNvPr id="16" name="Elipse 15">
          <a:hlinkClick xmlns:r="http://schemas.openxmlformats.org/officeDocument/2006/relationships" r:id="rId11"/>
        </xdr:cNvPr>
        <xdr:cNvSpPr/>
      </xdr:nvSpPr>
      <xdr:spPr>
        <a:xfrm>
          <a:off x="8264071" y="3247571"/>
          <a:ext cx="970644" cy="979716"/>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10</xdr:col>
      <xdr:colOff>163286</xdr:colOff>
      <xdr:row>22</xdr:row>
      <xdr:rowOff>136071</xdr:rowOff>
    </xdr:from>
    <xdr:to>
      <xdr:col>11</xdr:col>
      <xdr:colOff>526143</xdr:colOff>
      <xdr:row>24</xdr:row>
      <xdr:rowOff>0</xdr:rowOff>
    </xdr:to>
    <xdr:sp macro="" textlink="">
      <xdr:nvSpPr>
        <xdr:cNvPr id="17" name="Rectángulo 16">
          <a:hlinkClick xmlns:r="http://schemas.openxmlformats.org/officeDocument/2006/relationships" r:id="rId12"/>
        </xdr:cNvPr>
        <xdr:cNvSpPr/>
      </xdr:nvSpPr>
      <xdr:spPr>
        <a:xfrm>
          <a:off x="7102929" y="3565071"/>
          <a:ext cx="1124857"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10</xdr:col>
      <xdr:colOff>344714</xdr:colOff>
      <xdr:row>24</xdr:row>
      <xdr:rowOff>90715</xdr:rowOff>
    </xdr:from>
    <xdr:to>
      <xdr:col>11</xdr:col>
      <xdr:colOff>508000</xdr:colOff>
      <xdr:row>25</xdr:row>
      <xdr:rowOff>108857</xdr:rowOff>
    </xdr:to>
    <xdr:sp macro="" textlink="">
      <xdr:nvSpPr>
        <xdr:cNvPr id="18" name="Rectángulo 17">
          <a:hlinkClick xmlns:r="http://schemas.openxmlformats.org/officeDocument/2006/relationships" r:id="rId13"/>
        </xdr:cNvPr>
        <xdr:cNvSpPr/>
      </xdr:nvSpPr>
      <xdr:spPr>
        <a:xfrm>
          <a:off x="7284357" y="3846286"/>
          <a:ext cx="925286" cy="18142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7</xdr:col>
      <xdr:colOff>453572</xdr:colOff>
      <xdr:row>21</xdr:row>
      <xdr:rowOff>18144</xdr:rowOff>
    </xdr:from>
    <xdr:to>
      <xdr:col>9</xdr:col>
      <xdr:colOff>562429</xdr:colOff>
      <xdr:row>26</xdr:row>
      <xdr:rowOff>154215</xdr:rowOff>
    </xdr:to>
    <xdr:sp macro="" textlink="">
      <xdr:nvSpPr>
        <xdr:cNvPr id="19" name="Elipse 18">
          <a:hlinkClick xmlns:r="http://schemas.openxmlformats.org/officeDocument/2006/relationships" r:id="rId14"/>
        </xdr:cNvPr>
        <xdr:cNvSpPr/>
      </xdr:nvSpPr>
      <xdr:spPr>
        <a:xfrm>
          <a:off x="5787572" y="3283858"/>
          <a:ext cx="952500" cy="952500"/>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6</xdr:col>
      <xdr:colOff>54429</xdr:colOff>
      <xdr:row>22</xdr:row>
      <xdr:rowOff>145143</xdr:rowOff>
    </xdr:from>
    <xdr:to>
      <xdr:col>7</xdr:col>
      <xdr:colOff>408214</xdr:colOff>
      <xdr:row>24</xdr:row>
      <xdr:rowOff>9072</xdr:rowOff>
    </xdr:to>
    <xdr:sp macro="" textlink="">
      <xdr:nvSpPr>
        <xdr:cNvPr id="20" name="Rectángulo 19">
          <a:hlinkClick xmlns:r="http://schemas.openxmlformats.org/officeDocument/2006/relationships" r:id="rId15"/>
        </xdr:cNvPr>
        <xdr:cNvSpPr/>
      </xdr:nvSpPr>
      <xdr:spPr>
        <a:xfrm>
          <a:off x="4626429" y="3574143"/>
          <a:ext cx="1115785"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6</xdr:col>
      <xdr:colOff>226786</xdr:colOff>
      <xdr:row>24</xdr:row>
      <xdr:rowOff>90715</xdr:rowOff>
    </xdr:from>
    <xdr:to>
      <xdr:col>7</xdr:col>
      <xdr:colOff>435429</xdr:colOff>
      <xdr:row>25</xdr:row>
      <xdr:rowOff>81643</xdr:rowOff>
    </xdr:to>
    <xdr:sp macro="" textlink="">
      <xdr:nvSpPr>
        <xdr:cNvPr id="21" name="Rectángulo 20">
          <a:hlinkClick xmlns:r="http://schemas.openxmlformats.org/officeDocument/2006/relationships" r:id="rId16"/>
        </xdr:cNvPr>
        <xdr:cNvSpPr/>
      </xdr:nvSpPr>
      <xdr:spPr>
        <a:xfrm>
          <a:off x="4798786" y="3846286"/>
          <a:ext cx="970643" cy="15421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4</xdr:col>
      <xdr:colOff>597477</xdr:colOff>
      <xdr:row>18</xdr:row>
      <xdr:rowOff>86591</xdr:rowOff>
    </xdr:from>
    <xdr:to>
      <xdr:col>6</xdr:col>
      <xdr:colOff>406977</xdr:colOff>
      <xdr:row>19</xdr:row>
      <xdr:rowOff>95250</xdr:rowOff>
    </xdr:to>
    <xdr:sp macro="" textlink="">
      <xdr:nvSpPr>
        <xdr:cNvPr id="22" name="Rectángulo 21">
          <a:hlinkClick xmlns:r="http://schemas.openxmlformats.org/officeDocument/2006/relationships" r:id="rId17"/>
        </xdr:cNvPr>
        <xdr:cNvSpPr/>
      </xdr:nvSpPr>
      <xdr:spPr>
        <a:xfrm>
          <a:off x="3645477" y="2883477"/>
          <a:ext cx="1333500" cy="17318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651614</xdr:colOff>
      <xdr:row>3</xdr:row>
      <xdr:rowOff>31248</xdr:rowOff>
    </xdr:from>
    <xdr:ext cx="3097323" cy="781111"/>
    <xdr:sp macro="" textlink="">
      <xdr:nvSpPr>
        <xdr:cNvPr id="2" name="Rectángulo 1"/>
        <xdr:cNvSpPr/>
      </xdr:nvSpPr>
      <xdr:spPr>
        <a:xfrm>
          <a:off x="1413614" y="517023"/>
          <a:ext cx="3097323" cy="781111"/>
        </a:xfrm>
        <a:prstGeom prst="rect">
          <a:avLst/>
        </a:prstGeom>
        <a:noFill/>
      </xdr:spPr>
      <xdr:txBody>
        <a:bodyPr wrap="none" lIns="91440" tIns="45720" rIns="91440" bIns="45720">
          <a:spAutoFit/>
        </a:bodyPr>
        <a:lstStyle/>
        <a:p>
          <a:pPr algn="ctr"/>
          <a:r>
            <a:rPr lang="es-ES" sz="3200" b="1" i="0" u="sng" cap="none" spc="0">
              <a:ln w="0"/>
              <a:solidFill>
                <a:schemeClr val="tx1"/>
              </a:solidFill>
              <a:effectLst>
                <a:outerShdw blurRad="38100" dist="19050" dir="2700000" algn="tl" rotWithShape="0">
                  <a:schemeClr val="dk1">
                    <a:alpha val="40000"/>
                  </a:schemeClr>
                </a:outerShdw>
              </a:effectLst>
              <a:latin typeface="Arial Narrow" panose="020B0606020202030204" pitchFamily="34" charset="0"/>
            </a:rPr>
            <a:t>INSTRUCCIONES</a:t>
          </a:r>
          <a:r>
            <a:rPr lang="es-ES" sz="4400" b="0" cap="none" spc="0" baseline="0">
              <a:ln w="0"/>
              <a:solidFill>
                <a:schemeClr val="tx1"/>
              </a:solidFill>
              <a:effectLst>
                <a:outerShdw blurRad="38100" dist="19050" dir="2700000" algn="tl" rotWithShape="0">
                  <a:schemeClr val="dk1">
                    <a:alpha val="40000"/>
                  </a:schemeClr>
                </a:outerShdw>
              </a:effectLst>
            </a:rPr>
            <a:t> </a:t>
          </a:r>
          <a:endParaRPr lang="es-ES" sz="4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6</xdr:col>
      <xdr:colOff>400050</xdr:colOff>
      <xdr:row>85</xdr:row>
      <xdr:rowOff>76200</xdr:rowOff>
    </xdr:from>
    <xdr:to>
      <xdr:col>8</xdr:col>
      <xdr:colOff>552450</xdr:colOff>
      <xdr:row>95</xdr:row>
      <xdr:rowOff>47625</xdr:rowOff>
    </xdr:to>
    <xdr:pic>
      <xdr:nvPicPr>
        <xdr:cNvPr id="3" name="Imagen 2">
          <a:hlinkClick xmlns:r="http://schemas.openxmlformats.org/officeDocument/2006/relationships" r:id="rId1"/>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972050" y="16144875"/>
          <a:ext cx="1676400" cy="1676400"/>
        </a:xfrm>
        <a:prstGeom prst="rect">
          <a:avLst/>
        </a:prstGeom>
      </xdr:spPr>
    </xdr:pic>
    <xdr:clientData/>
  </xdr:twoCellAnchor>
  <xdr:twoCellAnchor editAs="oneCell">
    <xdr:from>
      <xdr:col>0</xdr:col>
      <xdr:colOff>0</xdr:colOff>
      <xdr:row>0</xdr:row>
      <xdr:rowOff>0</xdr:rowOff>
    </xdr:from>
    <xdr:to>
      <xdr:col>0</xdr:col>
      <xdr:colOff>162560</xdr:colOff>
      <xdr:row>1</xdr:row>
      <xdr:rowOff>635</xdr:rowOff>
    </xdr:to>
    <xdr:pic>
      <xdr:nvPicPr>
        <xdr:cNvPr id="4" name="Imagen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162560" cy="162560"/>
        </a:xfrm>
        <a:prstGeom prst="rect">
          <a:avLst/>
        </a:prstGeom>
      </xdr:spPr>
    </xdr:pic>
    <xdr:clientData/>
  </xdr:twoCellAnchor>
  <xdr:twoCellAnchor editAs="oneCell">
    <xdr:from>
      <xdr:col>9</xdr:col>
      <xdr:colOff>581024</xdr:colOff>
      <xdr:row>85</xdr:row>
      <xdr:rowOff>85724</xdr:rowOff>
    </xdr:from>
    <xdr:to>
      <xdr:col>11</xdr:col>
      <xdr:colOff>666750</xdr:colOff>
      <xdr:row>94</xdr:row>
      <xdr:rowOff>152400</xdr:rowOff>
    </xdr:to>
    <xdr:pic>
      <xdr:nvPicPr>
        <xdr:cNvPr id="5" name="Imagen 4">
          <a:hlinkClick xmlns:r="http://schemas.openxmlformats.org/officeDocument/2006/relationships" r:id="rId4"/>
        </xdr:cNvPr>
        <xdr:cNvPicPr>
          <a:picLocks noChangeAspect="1"/>
        </xdr:cNvPicPr>
      </xdr:nvPicPr>
      <xdr:blipFill>
        <a:blip xmlns:r="http://schemas.openxmlformats.org/officeDocument/2006/relationships" r:embed="rId5" cstate="print">
          <a:duotone>
            <a:schemeClr val="accent5">
              <a:shade val="45000"/>
              <a:satMod val="135000"/>
            </a:schemeClr>
            <a:prstClr val="white"/>
          </a:duotone>
          <a:extLst>
            <a:ext uri="{28A0092B-C50C-407E-A947-70E740481C1C}">
              <a14:useLocalDpi xmlns:a14="http://schemas.microsoft.com/office/drawing/2010/main" val="0"/>
            </a:ext>
          </a:extLst>
        </a:blip>
        <a:stretch>
          <a:fillRect/>
        </a:stretch>
      </xdr:blipFill>
      <xdr:spPr>
        <a:xfrm>
          <a:off x="7439024" y="16154399"/>
          <a:ext cx="1609726" cy="1609726"/>
        </a:xfrm>
        <a:prstGeom prst="rect">
          <a:avLst/>
        </a:prstGeom>
      </xdr:spPr>
    </xdr:pic>
    <xdr:clientData/>
  </xdr:twoCellAnchor>
  <xdr:twoCellAnchor editAs="oneCell">
    <xdr:from>
      <xdr:col>14</xdr:col>
      <xdr:colOff>419100</xdr:colOff>
      <xdr:row>2</xdr:row>
      <xdr:rowOff>104774</xdr:rowOff>
    </xdr:from>
    <xdr:to>
      <xdr:col>15</xdr:col>
      <xdr:colOff>600075</xdr:colOff>
      <xdr:row>8</xdr:row>
      <xdr:rowOff>76199</xdr:rowOff>
    </xdr:to>
    <xdr:pic>
      <xdr:nvPicPr>
        <xdr:cNvPr id="6" name="Imagen 5">
          <a:hlinkClick xmlns:r="http://schemas.openxmlformats.org/officeDocument/2006/relationships" r:id="rId1"/>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1087100" y="428624"/>
          <a:ext cx="942975" cy="942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100265</xdr:colOff>
      <xdr:row>15</xdr:row>
      <xdr:rowOff>681789</xdr:rowOff>
    </xdr:from>
    <xdr:to>
      <xdr:col>13</xdr:col>
      <xdr:colOff>21754</xdr:colOff>
      <xdr:row>16</xdr:row>
      <xdr:rowOff>673463</xdr:rowOff>
    </xdr:to>
    <xdr:pic>
      <xdr:nvPicPr>
        <xdr:cNvPr id="14" name="13 Imagen">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89397" y="6446921"/>
          <a:ext cx="683489" cy="683489"/>
        </a:xfrm>
        <a:prstGeom prst="rect">
          <a:avLst/>
        </a:prstGeom>
      </xdr:spPr>
    </xdr:pic>
    <xdr:clientData/>
  </xdr:twoCellAnchor>
  <xdr:twoCellAnchor editAs="oneCell">
    <xdr:from>
      <xdr:col>12</xdr:col>
      <xdr:colOff>120315</xdr:colOff>
      <xdr:row>15</xdr:row>
      <xdr:rowOff>42110</xdr:rowOff>
    </xdr:from>
    <xdr:to>
      <xdr:col>13</xdr:col>
      <xdr:colOff>10026</xdr:colOff>
      <xdr:row>16</xdr:row>
      <xdr:rowOff>2006</xdr:rowOff>
    </xdr:to>
    <xdr:pic>
      <xdr:nvPicPr>
        <xdr:cNvPr id="16" name="15 Imagen">
          <a:hlinkClick xmlns:r="http://schemas.openxmlformats.org/officeDocument/2006/relationships" r:id="rId3"/>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409447" y="5807242"/>
          <a:ext cx="651711" cy="651711"/>
        </a:xfrm>
        <a:prstGeom prst="rect">
          <a:avLst/>
        </a:prstGeom>
      </xdr:spPr>
    </xdr:pic>
    <xdr:clientData/>
  </xdr:twoCellAnchor>
  <xdr:twoCellAnchor editAs="oneCell">
    <xdr:from>
      <xdr:col>12</xdr:col>
      <xdr:colOff>110288</xdr:colOff>
      <xdr:row>19</xdr:row>
      <xdr:rowOff>20049</xdr:rowOff>
    </xdr:from>
    <xdr:to>
      <xdr:col>12</xdr:col>
      <xdr:colOff>751973</xdr:colOff>
      <xdr:row>19</xdr:row>
      <xdr:rowOff>661734</xdr:rowOff>
    </xdr:to>
    <xdr:pic>
      <xdr:nvPicPr>
        <xdr:cNvPr id="17" name="16 Imagen">
          <a:hlinkClick xmlns:r="http://schemas.openxmlformats.org/officeDocument/2006/relationships" r:id="rId5"/>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399420" y="8552444"/>
          <a:ext cx="641685" cy="641685"/>
        </a:xfrm>
        <a:prstGeom prst="rect">
          <a:avLst/>
        </a:prstGeom>
      </xdr:spPr>
    </xdr:pic>
    <xdr:clientData/>
  </xdr:twoCellAnchor>
  <xdr:twoCellAnchor editAs="oneCell">
    <xdr:from>
      <xdr:col>12</xdr:col>
      <xdr:colOff>100262</xdr:colOff>
      <xdr:row>17</xdr:row>
      <xdr:rowOff>30078</xdr:rowOff>
    </xdr:from>
    <xdr:to>
      <xdr:col>12</xdr:col>
      <xdr:colOff>731919</xdr:colOff>
      <xdr:row>17</xdr:row>
      <xdr:rowOff>661735</xdr:rowOff>
    </xdr:to>
    <xdr:pic>
      <xdr:nvPicPr>
        <xdr:cNvPr id="18" name="17 Imagen">
          <a:hlinkClick xmlns:r="http://schemas.openxmlformats.org/officeDocument/2006/relationships" r:id="rId7"/>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389394" y="7178841"/>
          <a:ext cx="631657" cy="631657"/>
        </a:xfrm>
        <a:prstGeom prst="rect">
          <a:avLst/>
        </a:prstGeom>
      </xdr:spPr>
    </xdr:pic>
    <xdr:clientData/>
  </xdr:twoCellAnchor>
  <xdr:twoCellAnchor editAs="oneCell">
    <xdr:from>
      <xdr:col>11</xdr:col>
      <xdr:colOff>741948</xdr:colOff>
      <xdr:row>18</xdr:row>
      <xdr:rowOff>2268</xdr:rowOff>
    </xdr:from>
    <xdr:to>
      <xdr:col>12</xdr:col>
      <xdr:colOff>631658</xdr:colOff>
      <xdr:row>18</xdr:row>
      <xdr:rowOff>653978</xdr:rowOff>
    </xdr:to>
    <xdr:pic>
      <xdr:nvPicPr>
        <xdr:cNvPr id="19" name="18 Imagen">
          <a:hlinkClick xmlns:r="http://schemas.openxmlformats.org/officeDocument/2006/relationships" r:id="rId9"/>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7269080" y="7842847"/>
          <a:ext cx="651710" cy="651710"/>
        </a:xfrm>
        <a:prstGeom prst="rect">
          <a:avLst/>
        </a:prstGeom>
      </xdr:spPr>
    </xdr:pic>
    <xdr:clientData/>
  </xdr:twoCellAnchor>
  <xdr:twoCellAnchor editAs="oneCell">
    <xdr:from>
      <xdr:col>12</xdr:col>
      <xdr:colOff>110290</xdr:colOff>
      <xdr:row>20</xdr:row>
      <xdr:rowOff>679784</xdr:rowOff>
    </xdr:from>
    <xdr:to>
      <xdr:col>13</xdr:col>
      <xdr:colOff>31779</xdr:colOff>
      <xdr:row>21</xdr:row>
      <xdr:rowOff>671458</xdr:rowOff>
    </xdr:to>
    <xdr:pic>
      <xdr:nvPicPr>
        <xdr:cNvPr id="20" name="19 Imagen">
          <a:hlinkClick xmlns:r="http://schemas.openxmlformats.org/officeDocument/2006/relationships" r:id="rId1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99422" y="9903995"/>
          <a:ext cx="683489" cy="683489"/>
        </a:xfrm>
        <a:prstGeom prst="rect">
          <a:avLst/>
        </a:prstGeom>
      </xdr:spPr>
    </xdr:pic>
    <xdr:clientData/>
  </xdr:twoCellAnchor>
  <xdr:twoCellAnchor editAs="oneCell">
    <xdr:from>
      <xdr:col>12</xdr:col>
      <xdr:colOff>130340</xdr:colOff>
      <xdr:row>20</xdr:row>
      <xdr:rowOff>30079</xdr:rowOff>
    </xdr:from>
    <xdr:to>
      <xdr:col>13</xdr:col>
      <xdr:colOff>20051</xdr:colOff>
      <xdr:row>20</xdr:row>
      <xdr:rowOff>681790</xdr:rowOff>
    </xdr:to>
    <xdr:pic>
      <xdr:nvPicPr>
        <xdr:cNvPr id="21" name="20 Imagen">
          <a:hlinkClick xmlns:r="http://schemas.openxmlformats.org/officeDocument/2006/relationships" r:id="rId12"/>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7419472" y="9254290"/>
          <a:ext cx="651711" cy="651711"/>
        </a:xfrm>
        <a:prstGeom prst="rect">
          <a:avLst/>
        </a:prstGeom>
      </xdr:spPr>
    </xdr:pic>
    <xdr:clientData/>
  </xdr:twoCellAnchor>
  <xdr:twoCellAnchor editAs="oneCell">
    <xdr:from>
      <xdr:col>12</xdr:col>
      <xdr:colOff>108784</xdr:colOff>
      <xdr:row>29</xdr:row>
      <xdr:rowOff>694322</xdr:rowOff>
    </xdr:from>
    <xdr:to>
      <xdr:col>12</xdr:col>
      <xdr:colOff>750469</xdr:colOff>
      <xdr:row>30</xdr:row>
      <xdr:rowOff>640682</xdr:rowOff>
    </xdr:to>
    <xdr:pic>
      <xdr:nvPicPr>
        <xdr:cNvPr id="22" name="21 Imagen">
          <a:hlinkClick xmlns:r="http://schemas.openxmlformats.org/officeDocument/2006/relationships" r:id="rId14"/>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8252659" y="16867772"/>
          <a:ext cx="641685" cy="641685"/>
        </a:xfrm>
        <a:prstGeom prst="rect">
          <a:avLst/>
        </a:prstGeom>
      </xdr:spPr>
    </xdr:pic>
    <xdr:clientData/>
  </xdr:twoCellAnchor>
  <xdr:twoCellAnchor editAs="oneCell">
    <xdr:from>
      <xdr:col>12</xdr:col>
      <xdr:colOff>100261</xdr:colOff>
      <xdr:row>22</xdr:row>
      <xdr:rowOff>48126</xdr:rowOff>
    </xdr:from>
    <xdr:to>
      <xdr:col>12</xdr:col>
      <xdr:colOff>731918</xdr:colOff>
      <xdr:row>22</xdr:row>
      <xdr:rowOff>679783</xdr:rowOff>
    </xdr:to>
    <xdr:pic>
      <xdr:nvPicPr>
        <xdr:cNvPr id="23" name="22 Imagen">
          <a:hlinkClick xmlns:r="http://schemas.openxmlformats.org/officeDocument/2006/relationships" r:id="rId15"/>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389393" y="10655968"/>
          <a:ext cx="631657" cy="631657"/>
        </a:xfrm>
        <a:prstGeom prst="rect">
          <a:avLst/>
        </a:prstGeom>
      </xdr:spPr>
    </xdr:pic>
    <xdr:clientData/>
  </xdr:twoCellAnchor>
  <xdr:twoCellAnchor editAs="oneCell">
    <xdr:from>
      <xdr:col>11</xdr:col>
      <xdr:colOff>751973</xdr:colOff>
      <xdr:row>28</xdr:row>
      <xdr:rowOff>10289</xdr:rowOff>
    </xdr:from>
    <xdr:to>
      <xdr:col>12</xdr:col>
      <xdr:colOff>641683</xdr:colOff>
      <xdr:row>28</xdr:row>
      <xdr:rowOff>661999</xdr:rowOff>
    </xdr:to>
    <xdr:pic>
      <xdr:nvPicPr>
        <xdr:cNvPr id="24" name="23 Imagen">
          <a:hlinkClick xmlns:r="http://schemas.openxmlformats.org/officeDocument/2006/relationships" r:id="rId16"/>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7279105" y="11309947"/>
          <a:ext cx="651710" cy="651710"/>
        </a:xfrm>
        <a:prstGeom prst="rect">
          <a:avLst/>
        </a:prstGeom>
      </xdr:spPr>
    </xdr:pic>
    <xdr:clientData/>
  </xdr:twoCellAnchor>
  <xdr:twoCellAnchor editAs="oneCell">
    <xdr:from>
      <xdr:col>12</xdr:col>
      <xdr:colOff>109288</xdr:colOff>
      <xdr:row>37</xdr:row>
      <xdr:rowOff>679784</xdr:rowOff>
    </xdr:from>
    <xdr:to>
      <xdr:col>13</xdr:col>
      <xdr:colOff>30777</xdr:colOff>
      <xdr:row>38</xdr:row>
      <xdr:rowOff>690507</xdr:rowOff>
    </xdr:to>
    <xdr:pic>
      <xdr:nvPicPr>
        <xdr:cNvPr id="51" name="50 Imagen">
          <a:hlinkClick xmlns:r="http://schemas.openxmlformats.org/officeDocument/2006/relationships" r:id="rId17"/>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48413" y="19672634"/>
          <a:ext cx="683489" cy="686998"/>
        </a:xfrm>
        <a:prstGeom prst="rect">
          <a:avLst/>
        </a:prstGeom>
      </xdr:spPr>
    </xdr:pic>
    <xdr:clientData/>
  </xdr:twoCellAnchor>
  <xdr:twoCellAnchor editAs="oneCell">
    <xdr:from>
      <xdr:col>12</xdr:col>
      <xdr:colOff>110288</xdr:colOff>
      <xdr:row>36</xdr:row>
      <xdr:rowOff>30079</xdr:rowOff>
    </xdr:from>
    <xdr:to>
      <xdr:col>12</xdr:col>
      <xdr:colOff>761999</xdr:colOff>
      <xdr:row>36</xdr:row>
      <xdr:rowOff>681790</xdr:rowOff>
    </xdr:to>
    <xdr:pic>
      <xdr:nvPicPr>
        <xdr:cNvPr id="52" name="51 Imagen">
          <a:hlinkClick xmlns:r="http://schemas.openxmlformats.org/officeDocument/2006/relationships" r:id="rId18"/>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7399420" y="13405184"/>
          <a:ext cx="651711" cy="651711"/>
        </a:xfrm>
        <a:prstGeom prst="rect">
          <a:avLst/>
        </a:prstGeom>
      </xdr:spPr>
    </xdr:pic>
    <xdr:clientData/>
  </xdr:twoCellAnchor>
  <xdr:twoCellAnchor editAs="oneCell">
    <xdr:from>
      <xdr:col>12</xdr:col>
      <xdr:colOff>130340</xdr:colOff>
      <xdr:row>40</xdr:row>
      <xdr:rowOff>58151</xdr:rowOff>
    </xdr:from>
    <xdr:to>
      <xdr:col>12</xdr:col>
      <xdr:colOff>761997</xdr:colOff>
      <xdr:row>40</xdr:row>
      <xdr:rowOff>689808</xdr:rowOff>
    </xdr:to>
    <xdr:pic>
      <xdr:nvPicPr>
        <xdr:cNvPr id="53" name="52 Imagen">
          <a:hlinkClick xmlns:r="http://schemas.openxmlformats.org/officeDocument/2006/relationships" r:id="rId19"/>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419472" y="14816888"/>
          <a:ext cx="631657" cy="631657"/>
        </a:xfrm>
        <a:prstGeom prst="rect">
          <a:avLst/>
        </a:prstGeom>
      </xdr:spPr>
    </xdr:pic>
    <xdr:clientData/>
  </xdr:twoCellAnchor>
  <xdr:twoCellAnchor editAs="oneCell">
    <xdr:from>
      <xdr:col>12</xdr:col>
      <xdr:colOff>0</xdr:colOff>
      <xdr:row>42</xdr:row>
      <xdr:rowOff>30341</xdr:rowOff>
    </xdr:from>
    <xdr:to>
      <xdr:col>12</xdr:col>
      <xdr:colOff>651710</xdr:colOff>
      <xdr:row>42</xdr:row>
      <xdr:rowOff>682051</xdr:rowOff>
    </xdr:to>
    <xdr:pic>
      <xdr:nvPicPr>
        <xdr:cNvPr id="54" name="53 Imagen">
          <a:hlinkClick xmlns:r="http://schemas.openxmlformats.org/officeDocument/2006/relationships" r:id="rId20"/>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7289132" y="15480894"/>
          <a:ext cx="651710" cy="651710"/>
        </a:xfrm>
        <a:prstGeom prst="rect">
          <a:avLst/>
        </a:prstGeom>
      </xdr:spPr>
    </xdr:pic>
    <xdr:clientData/>
  </xdr:twoCellAnchor>
  <xdr:twoCellAnchor editAs="oneCell">
    <xdr:from>
      <xdr:col>12</xdr:col>
      <xdr:colOff>79711</xdr:colOff>
      <xdr:row>46</xdr:row>
      <xdr:rowOff>12533</xdr:rowOff>
    </xdr:from>
    <xdr:to>
      <xdr:col>13</xdr:col>
      <xdr:colOff>1200</xdr:colOff>
      <xdr:row>47</xdr:row>
      <xdr:rowOff>4206</xdr:rowOff>
    </xdr:to>
    <xdr:pic>
      <xdr:nvPicPr>
        <xdr:cNvPr id="61" name="60 Imagen">
          <a:hlinkClick xmlns:r="http://schemas.openxmlformats.org/officeDocument/2006/relationships" r:id="rId2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966411" y="22834433"/>
          <a:ext cx="683489" cy="686998"/>
        </a:xfrm>
        <a:prstGeom prst="rect">
          <a:avLst/>
        </a:prstGeom>
      </xdr:spPr>
    </xdr:pic>
    <xdr:clientData/>
  </xdr:twoCellAnchor>
  <xdr:twoCellAnchor editAs="oneCell">
    <xdr:from>
      <xdr:col>12</xdr:col>
      <xdr:colOff>110289</xdr:colOff>
      <xdr:row>44</xdr:row>
      <xdr:rowOff>30078</xdr:rowOff>
    </xdr:from>
    <xdr:to>
      <xdr:col>13</xdr:col>
      <xdr:colOff>0</xdr:colOff>
      <xdr:row>44</xdr:row>
      <xdr:rowOff>681789</xdr:rowOff>
    </xdr:to>
    <xdr:pic>
      <xdr:nvPicPr>
        <xdr:cNvPr id="62" name="61 Imagen">
          <a:hlinkClick xmlns:r="http://schemas.openxmlformats.org/officeDocument/2006/relationships" r:id="rId22"/>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7399421" y="16172446"/>
          <a:ext cx="651711" cy="651711"/>
        </a:xfrm>
        <a:prstGeom prst="rect">
          <a:avLst/>
        </a:prstGeom>
      </xdr:spPr>
    </xdr:pic>
    <xdr:clientData/>
  </xdr:twoCellAnchor>
  <xdr:twoCellAnchor editAs="oneCell">
    <xdr:from>
      <xdr:col>12</xdr:col>
      <xdr:colOff>110288</xdr:colOff>
      <xdr:row>48</xdr:row>
      <xdr:rowOff>38099</xdr:rowOff>
    </xdr:from>
    <xdr:to>
      <xdr:col>12</xdr:col>
      <xdr:colOff>741945</xdr:colOff>
      <xdr:row>48</xdr:row>
      <xdr:rowOff>669756</xdr:rowOff>
    </xdr:to>
    <xdr:pic>
      <xdr:nvPicPr>
        <xdr:cNvPr id="63" name="62 Imagen">
          <a:hlinkClick xmlns:r="http://schemas.openxmlformats.org/officeDocument/2006/relationships" r:id="rId23"/>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399420" y="17564099"/>
          <a:ext cx="631657" cy="631657"/>
        </a:xfrm>
        <a:prstGeom prst="rect">
          <a:avLst/>
        </a:prstGeom>
      </xdr:spPr>
    </xdr:pic>
    <xdr:clientData/>
  </xdr:twoCellAnchor>
  <xdr:twoCellAnchor editAs="oneCell">
    <xdr:from>
      <xdr:col>12</xdr:col>
      <xdr:colOff>76200</xdr:colOff>
      <xdr:row>50</xdr:row>
      <xdr:rowOff>14299</xdr:rowOff>
    </xdr:from>
    <xdr:to>
      <xdr:col>12</xdr:col>
      <xdr:colOff>727910</xdr:colOff>
      <xdr:row>50</xdr:row>
      <xdr:rowOff>669518</xdr:rowOff>
    </xdr:to>
    <xdr:pic>
      <xdr:nvPicPr>
        <xdr:cNvPr id="64" name="63 Imagen">
          <a:hlinkClick xmlns:r="http://schemas.openxmlformats.org/officeDocument/2006/relationships" r:id="rId24"/>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7962900" y="25131724"/>
          <a:ext cx="651710" cy="655219"/>
        </a:xfrm>
        <a:prstGeom prst="rect">
          <a:avLst/>
        </a:prstGeom>
      </xdr:spPr>
    </xdr:pic>
    <xdr:clientData/>
  </xdr:twoCellAnchor>
  <xdr:twoCellAnchor editAs="oneCell">
    <xdr:from>
      <xdr:col>12</xdr:col>
      <xdr:colOff>91742</xdr:colOff>
      <xdr:row>54</xdr:row>
      <xdr:rowOff>3509</xdr:rowOff>
    </xdr:from>
    <xdr:to>
      <xdr:col>13</xdr:col>
      <xdr:colOff>13231</xdr:colOff>
      <xdr:row>54</xdr:row>
      <xdr:rowOff>690508</xdr:rowOff>
    </xdr:to>
    <xdr:pic>
      <xdr:nvPicPr>
        <xdr:cNvPr id="65" name="64 Imagen">
          <a:hlinkClick xmlns:r="http://schemas.openxmlformats.org/officeDocument/2006/relationships" r:id="rId26"/>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978442" y="26930684"/>
          <a:ext cx="683489" cy="686999"/>
        </a:xfrm>
        <a:prstGeom prst="rect">
          <a:avLst/>
        </a:prstGeom>
      </xdr:spPr>
    </xdr:pic>
    <xdr:clientData/>
  </xdr:twoCellAnchor>
  <xdr:twoCellAnchor editAs="oneCell">
    <xdr:from>
      <xdr:col>12</xdr:col>
      <xdr:colOff>120314</xdr:colOff>
      <xdr:row>52</xdr:row>
      <xdr:rowOff>40105</xdr:rowOff>
    </xdr:from>
    <xdr:to>
      <xdr:col>13</xdr:col>
      <xdr:colOff>10025</xdr:colOff>
      <xdr:row>53</xdr:row>
      <xdr:rowOff>1</xdr:rowOff>
    </xdr:to>
    <xdr:pic>
      <xdr:nvPicPr>
        <xdr:cNvPr id="66" name="65 Imagen">
          <a:hlinkClick xmlns:r="http://schemas.openxmlformats.org/officeDocument/2006/relationships" r:id="rId27"/>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409446" y="18949737"/>
          <a:ext cx="651711" cy="651711"/>
        </a:xfrm>
        <a:prstGeom prst="rect">
          <a:avLst/>
        </a:prstGeom>
      </xdr:spPr>
    </xdr:pic>
    <xdr:clientData/>
  </xdr:twoCellAnchor>
  <xdr:twoCellAnchor editAs="oneCell">
    <xdr:from>
      <xdr:col>12</xdr:col>
      <xdr:colOff>120314</xdr:colOff>
      <xdr:row>56</xdr:row>
      <xdr:rowOff>38099</xdr:rowOff>
    </xdr:from>
    <xdr:to>
      <xdr:col>12</xdr:col>
      <xdr:colOff>751971</xdr:colOff>
      <xdr:row>56</xdr:row>
      <xdr:rowOff>669756</xdr:rowOff>
    </xdr:to>
    <xdr:pic>
      <xdr:nvPicPr>
        <xdr:cNvPr id="67" name="66 Imagen">
          <a:hlinkClick xmlns:r="http://schemas.openxmlformats.org/officeDocument/2006/relationships" r:id="rId28"/>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409446" y="20331362"/>
          <a:ext cx="631657" cy="631657"/>
        </a:xfrm>
        <a:prstGeom prst="rect">
          <a:avLst/>
        </a:prstGeom>
      </xdr:spPr>
    </xdr:pic>
    <xdr:clientData/>
  </xdr:twoCellAnchor>
  <xdr:twoCellAnchor editAs="oneCell">
    <xdr:from>
      <xdr:col>12</xdr:col>
      <xdr:colOff>133350</xdr:colOff>
      <xdr:row>29</xdr:row>
      <xdr:rowOff>28575</xdr:rowOff>
    </xdr:from>
    <xdr:to>
      <xdr:col>13</xdr:col>
      <xdr:colOff>23061</xdr:colOff>
      <xdr:row>29</xdr:row>
      <xdr:rowOff>680286</xdr:rowOff>
    </xdr:to>
    <xdr:pic>
      <xdr:nvPicPr>
        <xdr:cNvPr id="69" name="68 Imagen">
          <a:hlinkClick xmlns:r="http://schemas.openxmlformats.org/officeDocument/2006/relationships" r:id="rId29"/>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277225" y="16202025"/>
          <a:ext cx="651711" cy="651711"/>
        </a:xfrm>
        <a:prstGeom prst="rect">
          <a:avLst/>
        </a:prstGeom>
      </xdr:spPr>
    </xdr:pic>
    <xdr:clientData/>
  </xdr:twoCellAnchor>
  <xdr:twoCellAnchor editAs="oneCell">
    <xdr:from>
      <xdr:col>1</xdr:col>
      <xdr:colOff>66675</xdr:colOff>
      <xdr:row>58</xdr:row>
      <xdr:rowOff>38099</xdr:rowOff>
    </xdr:from>
    <xdr:to>
      <xdr:col>3</xdr:col>
      <xdr:colOff>114300</xdr:colOff>
      <xdr:row>67</xdr:row>
      <xdr:rowOff>152399</xdr:rowOff>
    </xdr:to>
    <xdr:pic>
      <xdr:nvPicPr>
        <xdr:cNvPr id="4" name="Imagen 3">
          <a:hlinkClick xmlns:r="http://schemas.openxmlformats.org/officeDocument/2006/relationships" r:id="rId30"/>
        </xdr:cNvPr>
        <xdr:cNvPicPr>
          <a:picLocks noChangeAspect="1"/>
        </xdr:cNvPicPr>
      </xdr:nvPicPr>
      <xdr:blipFill>
        <a:blip xmlns:r="http://schemas.openxmlformats.org/officeDocument/2006/relationships" r:embed="rId31">
          <a:biLevel thresh="25000"/>
          <a:extLst>
            <a:ext uri="{28A0092B-C50C-407E-A947-70E740481C1C}">
              <a14:useLocalDpi xmlns:a14="http://schemas.microsoft.com/office/drawing/2010/main" val="0"/>
            </a:ext>
          </a:extLst>
        </a:blip>
        <a:stretch>
          <a:fillRect/>
        </a:stretch>
      </xdr:blipFill>
      <xdr:spPr>
        <a:xfrm>
          <a:off x="295275" y="27698699"/>
          <a:ext cx="1571625" cy="1571625"/>
        </a:xfrm>
        <a:prstGeom prst="rect">
          <a:avLst/>
        </a:prstGeom>
      </xdr:spPr>
    </xdr:pic>
    <xdr:clientData/>
  </xdr:twoCellAnchor>
  <xdr:oneCellAnchor>
    <xdr:from>
      <xdr:col>1</xdr:col>
      <xdr:colOff>485014</xdr:colOff>
      <xdr:row>0</xdr:row>
      <xdr:rowOff>107448</xdr:rowOff>
    </xdr:from>
    <xdr:ext cx="11431526" cy="1197764"/>
    <xdr:sp macro="" textlink="">
      <xdr:nvSpPr>
        <xdr:cNvPr id="2" name="Rectángulo 1"/>
        <xdr:cNvSpPr/>
      </xdr:nvSpPr>
      <xdr:spPr>
        <a:xfrm>
          <a:off x="713614" y="107448"/>
          <a:ext cx="11431526" cy="1197764"/>
        </a:xfrm>
        <a:prstGeom prst="rect">
          <a:avLst/>
        </a:prstGeom>
        <a:noFill/>
      </xdr:spPr>
      <xdr:txBody>
        <a:bodyPr wrap="none" lIns="91440" tIns="45720" rIns="91440" bIns="45720">
          <a:spAutoFit/>
        </a:bodyPr>
        <a:lstStyle/>
        <a:p>
          <a:pPr algn="ctr"/>
          <a:r>
            <a:rPr lang="es-ES" sz="3600" b="1" cap="none" spc="50">
              <a:ln w="9525" cmpd="sng">
                <a:solidFill>
                  <a:schemeClr val="accent1"/>
                </a:solidFill>
                <a:prstDash val="solid"/>
              </a:ln>
              <a:solidFill>
                <a:srgbClr val="70AD47">
                  <a:tint val="1000"/>
                </a:srgbClr>
              </a:solidFill>
              <a:effectLst>
                <a:glow rad="63500">
                  <a:schemeClr val="accent1">
                    <a:satMod val="175000"/>
                    <a:alpha val="40000"/>
                  </a:schemeClr>
                </a:glow>
              </a:effectLst>
              <a:latin typeface="Agency FB" panose="020B0503020202020204" pitchFamily="34" charset="0"/>
            </a:rPr>
            <a:t>CRITERIOS DE EVALUACIÓN DEL SISTEMA DE GESTIÓN DE SEGURIDAD Y</a:t>
          </a:r>
        </a:p>
        <a:p>
          <a:pPr algn="ctr"/>
          <a:r>
            <a:rPr lang="es-ES" sz="3600" b="1" cap="none" spc="50">
              <a:ln w="9525" cmpd="sng">
                <a:solidFill>
                  <a:schemeClr val="accent1"/>
                </a:solidFill>
                <a:prstDash val="solid"/>
              </a:ln>
              <a:solidFill>
                <a:srgbClr val="70AD47">
                  <a:tint val="1000"/>
                </a:srgbClr>
              </a:solidFill>
              <a:effectLst>
                <a:glow rad="63500">
                  <a:schemeClr val="accent1">
                    <a:satMod val="175000"/>
                    <a:alpha val="40000"/>
                  </a:schemeClr>
                </a:glow>
              </a:effectLst>
              <a:latin typeface="Agency FB" panose="020B0503020202020204" pitchFamily="34" charset="0"/>
            </a:rPr>
            <a:t> SALUD EN EL TRABAJO </a:t>
          </a:r>
        </a:p>
      </xdr:txBody>
    </xdr:sp>
    <xdr:clientData/>
  </xdr:oneCellAnchor>
  <xdr:twoCellAnchor editAs="oneCell">
    <xdr:from>
      <xdr:col>14</xdr:col>
      <xdr:colOff>723899</xdr:colOff>
      <xdr:row>58</xdr:row>
      <xdr:rowOff>105410</xdr:rowOff>
    </xdr:from>
    <xdr:to>
      <xdr:col>16</xdr:col>
      <xdr:colOff>723900</xdr:colOff>
      <xdr:row>68</xdr:row>
      <xdr:rowOff>10161</xdr:rowOff>
    </xdr:to>
    <xdr:pic>
      <xdr:nvPicPr>
        <xdr:cNvPr id="3" name="Imagen 2">
          <a:hlinkClick xmlns:r="http://schemas.openxmlformats.org/officeDocument/2006/relationships" r:id="rId32"/>
        </xdr:cNvPr>
        <xdr:cNvPicPr>
          <a:picLocks noChangeAspect="1"/>
        </xdr:cNvPicPr>
      </xdr:nvPicPr>
      <xdr:blipFill>
        <a:blip xmlns:r="http://schemas.openxmlformats.org/officeDocument/2006/relationships" r:embed="rId33" cstate="print">
          <a:biLevel thresh="25000"/>
          <a:extLst>
            <a:ext uri="{28A0092B-C50C-407E-A947-70E740481C1C}">
              <a14:useLocalDpi xmlns:a14="http://schemas.microsoft.com/office/drawing/2010/main" val="0"/>
            </a:ext>
          </a:extLst>
        </a:blip>
        <a:stretch>
          <a:fillRect/>
        </a:stretch>
      </xdr:blipFill>
      <xdr:spPr>
        <a:xfrm>
          <a:off x="10858499" y="27766010"/>
          <a:ext cx="1524001" cy="15240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361950</xdr:colOff>
      <xdr:row>3</xdr:row>
      <xdr:rowOff>97922</xdr:rowOff>
    </xdr:from>
    <xdr:ext cx="10963275" cy="3483477"/>
    <xdr:sp macro="" textlink="">
      <xdr:nvSpPr>
        <xdr:cNvPr id="2" name="1 Rectángulo"/>
        <xdr:cNvSpPr/>
      </xdr:nvSpPr>
      <xdr:spPr>
        <a:xfrm>
          <a:off x="0" y="583697"/>
          <a:ext cx="10963275" cy="3483477"/>
        </a:xfrm>
        <a:prstGeom prst="rect">
          <a:avLst/>
        </a:prstGeom>
        <a:noFill/>
      </xdr:spPr>
      <xdr:txBody>
        <a:bodyPr wrap="square" lIns="91440" tIns="45720" rIns="91440" bIns="45720">
          <a:noAutofit/>
        </a:bodyPr>
        <a:lstStyle/>
        <a:p>
          <a:pPr algn="ctr"/>
          <a:r>
            <a:rPr lang="es-ES" sz="2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El diseño del Sistema de Gestión de Seguridad y Salud en el Trabajo, para empresas de diez (10) o menos trabajadores clasificadas en Riesgo I, II, III, podrá ser realizado por técnicos o tecnólogos en seguridad y Salud en el Trabajo o en alguna de sus áreas, con licencia vigente en Salud Ocupacional o Seguridad y Salud en el Trabajo que acrediten mínimo dos (2) años de experiencia en el desarrollo de actividades de Seguridad y Salud en el Trabajo y que acrediten la aprobación del curso de capacitación virtual de cincuenta (50) horas</a:t>
          </a:r>
        </a:p>
        <a:p>
          <a:pPr algn="ctr"/>
          <a:endParaRPr lang="es-ES" sz="2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endParaRPr>
        </a:p>
        <a:p>
          <a:pPr algn="ctr"/>
          <a:r>
            <a:rPr lang="es-ES" sz="2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Para empresas de diez (10) o menos trabaja dores clasificadas en Riesgo IV y V, podrá ser realizado por un Profesional en Salud Ocupacional o Seguridad y Salud en el Trabajo, profesional con posgrado en Seguridad y Salud en el Trabajo, con licencia en Salud Ocupacional o Seguridad y Salud en el Trabajo vigente y que acrediten la aprobación del curso de capacitación virtual de cincuenta (50) horas</a:t>
          </a:r>
        </a:p>
      </xdr:txBody>
    </xdr:sp>
    <xdr:clientData/>
  </xdr:oneCellAnchor>
  <xdr:twoCellAnchor editAs="oneCell">
    <xdr:from>
      <xdr:col>16</xdr:col>
      <xdr:colOff>77258</xdr:colOff>
      <xdr:row>9</xdr:row>
      <xdr:rowOff>135467</xdr:rowOff>
    </xdr:from>
    <xdr:to>
      <xdr:col>19</xdr:col>
      <xdr:colOff>229658</xdr:colOff>
      <xdr:row>24</xdr:row>
      <xdr:rowOff>144992</xdr:rowOff>
    </xdr:to>
    <xdr:pic>
      <xdr:nvPicPr>
        <xdr:cNvPr id="3" name="2 Imagen">
          <a:hlinkClick xmlns:r="http://schemas.openxmlformats.org/officeDocument/2006/relationships" r:id="rId1"/>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773833" y="1592792"/>
          <a:ext cx="2438400" cy="2438400"/>
        </a:xfrm>
        <a:prstGeom prst="rect">
          <a:avLst/>
        </a:prstGeom>
      </xdr:spPr>
    </xdr:pic>
    <xdr:clientData/>
  </xdr:twoCellAnchor>
  <xdr:oneCellAnchor>
    <xdr:from>
      <xdr:col>1</xdr:col>
      <xdr:colOff>52917</xdr:colOff>
      <xdr:row>69</xdr:row>
      <xdr:rowOff>95250</xdr:rowOff>
    </xdr:from>
    <xdr:ext cx="10963275" cy="3483477"/>
    <xdr:sp macro="" textlink="">
      <xdr:nvSpPr>
        <xdr:cNvPr id="4" name="3 Rectángulo"/>
        <xdr:cNvSpPr/>
      </xdr:nvSpPr>
      <xdr:spPr>
        <a:xfrm>
          <a:off x="52917" y="11268075"/>
          <a:ext cx="10963275" cy="3483477"/>
        </a:xfrm>
        <a:prstGeom prst="rect">
          <a:avLst/>
        </a:prstGeom>
        <a:noFill/>
      </xdr:spPr>
      <xdr:txBody>
        <a:bodyPr wrap="square" lIns="91440" tIns="45720" rIns="91440" bIns="45720">
          <a:noAutofit/>
        </a:bodyPr>
        <a:lstStyle/>
        <a:p>
          <a:pPr algn="ctr"/>
          <a:r>
            <a:rPr lang="es-ES" sz="4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asignó y documentó las responsabilidades específicas en el Sistema de Gestión de Seguridad y Salud en el Trabajo a todos los niveles de la organización, para la implementación y mejora continua del Sistema de Gestión de Seguridad y Salud en el Trabajo.</a:t>
          </a:r>
        </a:p>
      </xdr:txBody>
    </xdr:sp>
    <xdr:clientData/>
  </xdr:oneCellAnchor>
  <xdr:twoCellAnchor editAs="oneCell">
    <xdr:from>
      <xdr:col>16</xdr:col>
      <xdr:colOff>85725</xdr:colOff>
      <xdr:row>77</xdr:row>
      <xdr:rowOff>38100</xdr:rowOff>
    </xdr:from>
    <xdr:to>
      <xdr:col>19</xdr:col>
      <xdr:colOff>238125</xdr:colOff>
      <xdr:row>92</xdr:row>
      <xdr:rowOff>47625</xdr:rowOff>
    </xdr:to>
    <xdr:pic>
      <xdr:nvPicPr>
        <xdr:cNvPr id="5" name="4 Imagen">
          <a:hlinkClick xmlns:r="http://schemas.openxmlformats.org/officeDocument/2006/relationships" r:id="rId3"/>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782300" y="12506325"/>
          <a:ext cx="2438400" cy="2438400"/>
        </a:xfrm>
        <a:prstGeom prst="rect">
          <a:avLst/>
        </a:prstGeom>
      </xdr:spPr>
    </xdr:pic>
    <xdr:clientData/>
  </xdr:twoCellAnchor>
  <xdr:oneCellAnchor>
    <xdr:from>
      <xdr:col>16</xdr:col>
      <xdr:colOff>352425</xdr:colOff>
      <xdr:row>90</xdr:row>
      <xdr:rowOff>152400</xdr:rowOff>
    </xdr:from>
    <xdr:ext cx="1543830" cy="522259"/>
    <xdr:sp macro="" textlink="">
      <xdr:nvSpPr>
        <xdr:cNvPr id="6" name="5 Rectángulo"/>
        <xdr:cNvSpPr/>
      </xdr:nvSpPr>
      <xdr:spPr>
        <a:xfrm>
          <a:off x="11049000" y="14725650"/>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16</xdr:col>
      <xdr:colOff>377825</xdr:colOff>
      <xdr:row>24</xdr:row>
      <xdr:rowOff>131234</xdr:rowOff>
    </xdr:from>
    <xdr:ext cx="1543830" cy="522259"/>
    <xdr:sp macro="" textlink="">
      <xdr:nvSpPr>
        <xdr:cNvPr id="7" name="6 Rectángulo"/>
        <xdr:cNvSpPr/>
      </xdr:nvSpPr>
      <xdr:spPr>
        <a:xfrm>
          <a:off x="11074400" y="4017434"/>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21167</xdr:colOff>
      <xdr:row>130</xdr:row>
      <xdr:rowOff>105834</xdr:rowOff>
    </xdr:from>
    <xdr:ext cx="10963275" cy="3483477"/>
    <xdr:sp macro="" textlink="">
      <xdr:nvSpPr>
        <xdr:cNvPr id="8" name="7 Rectángulo"/>
        <xdr:cNvSpPr/>
      </xdr:nvSpPr>
      <xdr:spPr>
        <a:xfrm>
          <a:off x="21167" y="21156084"/>
          <a:ext cx="10963275" cy="3483477"/>
        </a:xfrm>
        <a:prstGeom prst="rect">
          <a:avLst/>
        </a:prstGeom>
        <a:noFill/>
      </xdr:spPr>
      <xdr:txBody>
        <a:bodyPr wrap="square" lIns="91440" tIns="45720" rIns="91440" bIns="45720">
          <a:noAutofit/>
        </a:bodyPr>
        <a:lstStyle/>
        <a:p>
          <a:pPr algn="ctr"/>
          <a:r>
            <a:rPr lang="es-ES" sz="48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define y asigna los recursos financieros, humanos, técnicos y tecnológicos, requeridos para la implementación, mantenimiento y continuidad del Sistema de Gestión de Seguridad y Salud en el Trabajo</a:t>
          </a:r>
          <a:r>
            <a:rPr lang="es-ES" sz="28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a:t>
          </a:r>
        </a:p>
      </xdr:txBody>
    </xdr:sp>
    <xdr:clientData/>
  </xdr:oneCellAnchor>
  <xdr:twoCellAnchor editAs="oneCell">
    <xdr:from>
      <xdr:col>16</xdr:col>
      <xdr:colOff>381000</xdr:colOff>
      <xdr:row>138</xdr:row>
      <xdr:rowOff>28575</xdr:rowOff>
    </xdr:from>
    <xdr:to>
      <xdr:col>19</xdr:col>
      <xdr:colOff>533400</xdr:colOff>
      <xdr:row>153</xdr:row>
      <xdr:rowOff>38100</xdr:rowOff>
    </xdr:to>
    <xdr:pic>
      <xdr:nvPicPr>
        <xdr:cNvPr id="9" name="8 Imagen">
          <a:hlinkClick xmlns:r="http://schemas.openxmlformats.org/officeDocument/2006/relationships" r:id="rId4"/>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077575" y="22374225"/>
          <a:ext cx="2438400" cy="2438400"/>
        </a:xfrm>
        <a:prstGeom prst="rect">
          <a:avLst/>
        </a:prstGeom>
      </xdr:spPr>
    </xdr:pic>
    <xdr:clientData/>
  </xdr:twoCellAnchor>
  <xdr:oneCellAnchor>
    <xdr:from>
      <xdr:col>16</xdr:col>
      <xdr:colOff>647700</xdr:colOff>
      <xdr:row>151</xdr:row>
      <xdr:rowOff>142875</xdr:rowOff>
    </xdr:from>
    <xdr:ext cx="1543830" cy="522259"/>
    <xdr:sp macro="" textlink="">
      <xdr:nvSpPr>
        <xdr:cNvPr id="10" name="9 Rectángulo"/>
        <xdr:cNvSpPr/>
      </xdr:nvSpPr>
      <xdr:spPr>
        <a:xfrm>
          <a:off x="11344275" y="24593550"/>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158750</xdr:colOff>
      <xdr:row>193</xdr:row>
      <xdr:rowOff>104775</xdr:rowOff>
    </xdr:from>
    <xdr:ext cx="10963275" cy="3483477"/>
    <xdr:sp macro="" textlink="">
      <xdr:nvSpPr>
        <xdr:cNvPr id="11" name="10 Rectángulo"/>
        <xdr:cNvSpPr/>
      </xdr:nvSpPr>
      <xdr:spPr>
        <a:xfrm>
          <a:off x="158750" y="31356300"/>
          <a:ext cx="10963275" cy="3483477"/>
        </a:xfrm>
        <a:prstGeom prst="rect">
          <a:avLst/>
        </a:prstGeom>
        <a:noFill/>
      </xdr:spPr>
      <xdr:txBody>
        <a:bodyPr wrap="square" lIns="91440" tIns="45720" rIns="91440" bIns="45720">
          <a:noAutofit/>
        </a:bodyPr>
        <a:lstStyle/>
        <a:p>
          <a:pPr algn="ctr"/>
          <a:r>
            <a:rPr lang="es-ES" sz="48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Todos los trabajadores, independientemente de su forma de vinculación o contratación están afiliados al Sistema General de Riesgos Laborales y el pago de los aportes se realiza conforme a la normativa y en la respectiva clase de riesgo</a:t>
          </a:r>
          <a:r>
            <a:rPr lang="es-ES" sz="28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a:t>
          </a:r>
        </a:p>
      </xdr:txBody>
    </xdr:sp>
    <xdr:clientData/>
  </xdr:oneCellAnchor>
  <xdr:twoCellAnchor editAs="oneCell">
    <xdr:from>
      <xdr:col>16</xdr:col>
      <xdr:colOff>261408</xdr:colOff>
      <xdr:row>198</xdr:row>
      <xdr:rowOff>69850</xdr:rowOff>
    </xdr:from>
    <xdr:to>
      <xdr:col>19</xdr:col>
      <xdr:colOff>413808</xdr:colOff>
      <xdr:row>213</xdr:row>
      <xdr:rowOff>79375</xdr:rowOff>
    </xdr:to>
    <xdr:pic>
      <xdr:nvPicPr>
        <xdr:cNvPr id="12" name="11 Imagen">
          <a:hlinkClick xmlns:r="http://schemas.openxmlformats.org/officeDocument/2006/relationships" r:id="rId5"/>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961158" y="31502350"/>
          <a:ext cx="2438400" cy="2390775"/>
        </a:xfrm>
        <a:prstGeom prst="rect">
          <a:avLst/>
        </a:prstGeom>
      </xdr:spPr>
    </xdr:pic>
    <xdr:clientData/>
  </xdr:twoCellAnchor>
  <xdr:oneCellAnchor>
    <xdr:from>
      <xdr:col>16</xdr:col>
      <xdr:colOff>564092</xdr:colOff>
      <xdr:row>213</xdr:row>
      <xdr:rowOff>151342</xdr:rowOff>
    </xdr:from>
    <xdr:ext cx="1543830" cy="522259"/>
    <xdr:sp macro="" textlink="">
      <xdr:nvSpPr>
        <xdr:cNvPr id="13" name="12 Rectángulo"/>
        <xdr:cNvSpPr/>
      </xdr:nvSpPr>
      <xdr:spPr>
        <a:xfrm>
          <a:off x="11263842" y="33965092"/>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74084</xdr:colOff>
      <xdr:row>263</xdr:row>
      <xdr:rowOff>67733</xdr:rowOff>
    </xdr:from>
    <xdr:ext cx="10932583" cy="3483477"/>
    <xdr:sp macro="" textlink="">
      <xdr:nvSpPr>
        <xdr:cNvPr id="14" name="13 Rectángulo"/>
        <xdr:cNvSpPr/>
      </xdr:nvSpPr>
      <xdr:spPr>
        <a:xfrm>
          <a:off x="74084" y="41818983"/>
          <a:ext cx="10932583" cy="3483477"/>
        </a:xfrm>
        <a:prstGeom prst="rect">
          <a:avLst/>
        </a:prstGeom>
        <a:noFill/>
      </xdr:spPr>
      <xdr:txBody>
        <a:bodyPr wrap="square" lIns="91440" tIns="45720" rIns="91440" bIns="45720">
          <a:noAutofit/>
        </a:bodyPr>
        <a:lstStyle/>
        <a:p>
          <a:pPr algn="ctr"/>
          <a:r>
            <a:rPr lang="es-ES" sz="2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Si aplica, se tienen plenamente identificados los trabajadores que se dediquen en forma permanente al ejercicio de las actividades de alto riesgo establecidas en el Decreto 2090 de 2003 o de las normas que lo adicionen, modifiquen o complementen y se les está cotizando el monto establecido en la norma al Sistema de Pensiones.os trabajadores, independientemente de su forma de vinculación o contratación están afiliados al Sistema General de Riesgos Laborales y el pago de los aportes se realiza conforme a la normativa y en la respectiva clase de riesgo</a:t>
          </a:r>
          <a:r>
            <a:rPr lang="es-ES" sz="36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a:t>
          </a:r>
        </a:p>
        <a:p>
          <a:pPr algn="ctr"/>
          <a:endParaRPr lang="es-ES" sz="2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endParaRPr>
        </a:p>
        <a:p>
          <a:pPr algn="ctr"/>
          <a:r>
            <a:rPr lang="es-ES" sz="2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Verificar si la empresa con la asistencia de la Administradora de Riesgos Laborales está cumpliendo con lo establecido en la presente resolución para actividades de alto riesgo.</a:t>
          </a:r>
        </a:p>
      </xdr:txBody>
    </xdr:sp>
    <xdr:clientData/>
  </xdr:oneCellAnchor>
  <xdr:twoCellAnchor editAs="oneCell">
    <xdr:from>
      <xdr:col>16</xdr:col>
      <xdr:colOff>19050</xdr:colOff>
      <xdr:row>269</xdr:row>
      <xdr:rowOff>47625</xdr:rowOff>
    </xdr:from>
    <xdr:to>
      <xdr:col>19</xdr:col>
      <xdr:colOff>171450</xdr:colOff>
      <xdr:row>284</xdr:row>
      <xdr:rowOff>57150</xdr:rowOff>
    </xdr:to>
    <xdr:pic>
      <xdr:nvPicPr>
        <xdr:cNvPr id="15" name="14 Imagen">
          <a:hlinkClick xmlns:r="http://schemas.openxmlformats.org/officeDocument/2006/relationships" r:id="rId6"/>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715625" y="43605450"/>
          <a:ext cx="2438400" cy="2438400"/>
        </a:xfrm>
        <a:prstGeom prst="rect">
          <a:avLst/>
        </a:prstGeom>
      </xdr:spPr>
    </xdr:pic>
    <xdr:clientData/>
  </xdr:twoCellAnchor>
  <xdr:oneCellAnchor>
    <xdr:from>
      <xdr:col>16</xdr:col>
      <xdr:colOff>342900</xdr:colOff>
      <xdr:row>283</xdr:row>
      <xdr:rowOff>142875</xdr:rowOff>
    </xdr:from>
    <xdr:ext cx="1543830" cy="522259"/>
    <xdr:sp macro="" textlink="">
      <xdr:nvSpPr>
        <xdr:cNvPr id="16" name="15 Rectángulo"/>
        <xdr:cNvSpPr/>
      </xdr:nvSpPr>
      <xdr:spPr>
        <a:xfrm>
          <a:off x="11039475" y="45967650"/>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31750</xdr:colOff>
      <xdr:row>326</xdr:row>
      <xdr:rowOff>41275</xdr:rowOff>
    </xdr:from>
    <xdr:ext cx="10963275" cy="3483477"/>
    <xdr:sp macro="" textlink="">
      <xdr:nvSpPr>
        <xdr:cNvPr id="17" name="16 Rectángulo"/>
        <xdr:cNvSpPr/>
      </xdr:nvSpPr>
      <xdr:spPr>
        <a:xfrm>
          <a:off x="31750" y="52828825"/>
          <a:ext cx="10963275" cy="3483477"/>
        </a:xfrm>
        <a:prstGeom prst="rect">
          <a:avLst/>
        </a:prstGeom>
        <a:noFill/>
      </xdr:spPr>
      <xdr:txBody>
        <a:bodyPr wrap="square" lIns="91440" tIns="45720" rIns="91440" bIns="45720">
          <a:noAutofit/>
        </a:bodyPr>
        <a:lstStyle/>
        <a:p>
          <a:pPr algn="ctr"/>
          <a:r>
            <a:rPr lang="es-ES" sz="40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cuenta, de acuerdo con el número de trabajadores con:</a:t>
          </a:r>
        </a:p>
        <a:p>
          <a:pPr algn="ctr"/>
          <a:endParaRPr lang="es-ES" sz="40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endParaRPr>
        </a:p>
        <a:p>
          <a:pPr algn="ctr"/>
          <a:r>
            <a:rPr lang="es-ES" sz="36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*Vigía en Seguridad y Salud en el Trabajo para empresas de menos de diez (10) de trabajadores.</a:t>
          </a:r>
        </a:p>
        <a:p>
          <a:pPr algn="ctr"/>
          <a:endParaRPr lang="es-ES" sz="36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endParaRPr>
        </a:p>
        <a:p>
          <a:pPr algn="ctr"/>
          <a:r>
            <a:rPr lang="es-ES" sz="36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*Comité Paritario en Seguridad y Salud en el Trabajo para empresas de diez (10) o más trabajadores.</a:t>
          </a:r>
        </a:p>
      </xdr:txBody>
    </xdr:sp>
    <xdr:clientData/>
  </xdr:oneCellAnchor>
  <xdr:twoCellAnchor editAs="oneCell">
    <xdr:from>
      <xdr:col>16</xdr:col>
      <xdr:colOff>31750</xdr:colOff>
      <xdr:row>331</xdr:row>
      <xdr:rowOff>89958</xdr:rowOff>
    </xdr:from>
    <xdr:to>
      <xdr:col>19</xdr:col>
      <xdr:colOff>184150</xdr:colOff>
      <xdr:row>346</xdr:row>
      <xdr:rowOff>99483</xdr:rowOff>
    </xdr:to>
    <xdr:pic>
      <xdr:nvPicPr>
        <xdr:cNvPr id="18" name="17 Imagen">
          <a:hlinkClick xmlns:r="http://schemas.openxmlformats.org/officeDocument/2006/relationships" r:id="rId7"/>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731500" y="52636208"/>
          <a:ext cx="2438400" cy="2390775"/>
        </a:xfrm>
        <a:prstGeom prst="rect">
          <a:avLst/>
        </a:prstGeom>
      </xdr:spPr>
    </xdr:pic>
    <xdr:clientData/>
  </xdr:twoCellAnchor>
  <xdr:oneCellAnchor>
    <xdr:from>
      <xdr:col>16</xdr:col>
      <xdr:colOff>440267</xdr:colOff>
      <xdr:row>346</xdr:row>
      <xdr:rowOff>97366</xdr:rowOff>
    </xdr:from>
    <xdr:ext cx="1543830" cy="522259"/>
    <xdr:sp macro="" textlink="">
      <xdr:nvSpPr>
        <xdr:cNvPr id="19" name="18 Rectángulo"/>
        <xdr:cNvSpPr/>
      </xdr:nvSpPr>
      <xdr:spPr>
        <a:xfrm>
          <a:off x="11140017" y="55024866"/>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105834</xdr:colOff>
      <xdr:row>385</xdr:row>
      <xdr:rowOff>61383</xdr:rowOff>
    </xdr:from>
    <xdr:ext cx="10963275" cy="3483477"/>
    <xdr:sp macro="" textlink="">
      <xdr:nvSpPr>
        <xdr:cNvPr id="20" name="19 Rectángulo"/>
        <xdr:cNvSpPr/>
      </xdr:nvSpPr>
      <xdr:spPr>
        <a:xfrm>
          <a:off x="105834" y="62402508"/>
          <a:ext cx="10963275" cy="3483477"/>
        </a:xfrm>
        <a:prstGeom prst="rect">
          <a:avLst/>
        </a:prstGeom>
        <a:noFill/>
      </xdr:spPr>
      <xdr:txBody>
        <a:bodyPr wrap="square" lIns="91440" tIns="45720" rIns="91440" bIns="45720">
          <a:noAutofit/>
        </a:bodyPr>
        <a:lstStyle/>
        <a:p>
          <a:pPr algn="ctr"/>
          <a:r>
            <a:rPr lang="es-ES" sz="48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El Vigía en Seguridad y Salud en el Trabajo y los miembros del Comité Paritario en Seguridad y Salud en el Trabajo y sus respectivos miembros (Principales y Suplentes) se encuentran capacitados para poder cumplir las responsabilidades que les asigna la ley.</a:t>
          </a:r>
          <a:endParaRPr lang="es-ES" sz="28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endParaRPr>
        </a:p>
      </xdr:txBody>
    </xdr:sp>
    <xdr:clientData/>
  </xdr:oneCellAnchor>
  <xdr:twoCellAnchor editAs="oneCell">
    <xdr:from>
      <xdr:col>15</xdr:col>
      <xdr:colOff>447675</xdr:colOff>
      <xdr:row>395</xdr:row>
      <xdr:rowOff>133350</xdr:rowOff>
    </xdr:from>
    <xdr:to>
      <xdr:col>18</xdr:col>
      <xdr:colOff>600075</xdr:colOff>
      <xdr:row>410</xdr:row>
      <xdr:rowOff>142875</xdr:rowOff>
    </xdr:to>
    <xdr:pic>
      <xdr:nvPicPr>
        <xdr:cNvPr id="21" name="20 Imagen">
          <a:hlinkClick xmlns:r="http://schemas.openxmlformats.org/officeDocument/2006/relationships" r:id="rId8"/>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382250" y="64093725"/>
          <a:ext cx="2438400" cy="2438400"/>
        </a:xfrm>
        <a:prstGeom prst="rect">
          <a:avLst/>
        </a:prstGeom>
      </xdr:spPr>
    </xdr:pic>
    <xdr:clientData/>
  </xdr:twoCellAnchor>
  <xdr:oneCellAnchor>
    <xdr:from>
      <xdr:col>16</xdr:col>
      <xdr:colOff>9525</xdr:colOff>
      <xdr:row>410</xdr:row>
      <xdr:rowOff>66675</xdr:rowOff>
    </xdr:from>
    <xdr:ext cx="1543830" cy="522259"/>
    <xdr:sp macro="" textlink="">
      <xdr:nvSpPr>
        <xdr:cNvPr id="22" name="21 Rectángulo"/>
        <xdr:cNvSpPr/>
      </xdr:nvSpPr>
      <xdr:spPr>
        <a:xfrm>
          <a:off x="10706100" y="66455925"/>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0</xdr:col>
      <xdr:colOff>0</xdr:colOff>
      <xdr:row>456</xdr:row>
      <xdr:rowOff>63500</xdr:rowOff>
    </xdr:from>
    <xdr:ext cx="10963275" cy="3483477"/>
    <xdr:sp macro="" textlink="">
      <xdr:nvSpPr>
        <xdr:cNvPr id="23" name="22 Rectángulo"/>
        <xdr:cNvSpPr/>
      </xdr:nvSpPr>
      <xdr:spPr>
        <a:xfrm>
          <a:off x="0" y="73901300"/>
          <a:ext cx="10963275" cy="3483477"/>
        </a:xfrm>
        <a:prstGeom prst="rect">
          <a:avLst/>
        </a:prstGeom>
        <a:noFill/>
      </xdr:spPr>
      <xdr:txBody>
        <a:bodyPr wrap="square" lIns="91440" tIns="45720" rIns="91440" bIns="45720">
          <a:noAutofit/>
        </a:bodyPr>
        <a:lstStyle/>
        <a:p>
          <a:pPr algn="ctr"/>
          <a:r>
            <a:rPr lang="es-ES" sz="5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conformó el Comité de Convivencia Laboral y este funciona de acuerdo con la normativa vigente.</a:t>
          </a:r>
          <a:endParaRPr lang="es-ES" sz="32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endParaRPr>
        </a:p>
      </xdr:txBody>
    </xdr:sp>
    <xdr:clientData/>
  </xdr:oneCellAnchor>
  <xdr:twoCellAnchor editAs="oneCell">
    <xdr:from>
      <xdr:col>14</xdr:col>
      <xdr:colOff>714375</xdr:colOff>
      <xdr:row>456</xdr:row>
      <xdr:rowOff>133350</xdr:rowOff>
    </xdr:from>
    <xdr:to>
      <xdr:col>18</xdr:col>
      <xdr:colOff>104775</xdr:colOff>
      <xdr:row>471</xdr:row>
      <xdr:rowOff>142875</xdr:rowOff>
    </xdr:to>
    <xdr:pic>
      <xdr:nvPicPr>
        <xdr:cNvPr id="24" name="23 Imagen">
          <a:hlinkClick xmlns:r="http://schemas.openxmlformats.org/officeDocument/2006/relationships" r:id="rId9"/>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886950" y="73971150"/>
          <a:ext cx="2438400" cy="2438400"/>
        </a:xfrm>
        <a:prstGeom prst="rect">
          <a:avLst/>
        </a:prstGeom>
      </xdr:spPr>
    </xdr:pic>
    <xdr:clientData/>
  </xdr:twoCellAnchor>
  <xdr:oneCellAnchor>
    <xdr:from>
      <xdr:col>15</xdr:col>
      <xdr:colOff>276225</xdr:colOff>
      <xdr:row>471</xdr:row>
      <xdr:rowOff>66675</xdr:rowOff>
    </xdr:from>
    <xdr:ext cx="1543830" cy="522259"/>
    <xdr:sp macro="" textlink="">
      <xdr:nvSpPr>
        <xdr:cNvPr id="25" name="24 Rectángulo"/>
        <xdr:cNvSpPr/>
      </xdr:nvSpPr>
      <xdr:spPr>
        <a:xfrm>
          <a:off x="10210800" y="76333350"/>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169333</xdr:colOff>
      <xdr:row>512</xdr:row>
      <xdr:rowOff>74083</xdr:rowOff>
    </xdr:from>
    <xdr:ext cx="10963275" cy="3483477"/>
    <xdr:sp macro="" textlink="">
      <xdr:nvSpPr>
        <xdr:cNvPr id="26" name="30 Rectángulo"/>
        <xdr:cNvSpPr/>
      </xdr:nvSpPr>
      <xdr:spPr>
        <a:xfrm>
          <a:off x="169333" y="82979683"/>
          <a:ext cx="10963275" cy="3483477"/>
        </a:xfrm>
        <a:prstGeom prst="rect">
          <a:avLst/>
        </a:prstGeom>
        <a:noFill/>
      </xdr:spPr>
      <xdr:txBody>
        <a:bodyPr wrap="square" lIns="91440" tIns="45720" rIns="91440" bIns="45720">
          <a:noAutofit/>
        </a:bodyPr>
        <a:lstStyle/>
        <a:p>
          <a:pPr algn="ctr"/>
          <a:r>
            <a:rPr lang="es-ES" sz="5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Se cuenta con un programa de capacitación anual en promoción y prevención, que incluye los peligros/riesgos prioritarios, extensivo a todos los niveles de la organización y el mismo se ejecuta.</a:t>
          </a:r>
          <a:endParaRPr lang="es-ES" sz="32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endParaRPr>
        </a:p>
      </xdr:txBody>
    </xdr:sp>
    <xdr:clientData/>
  </xdr:oneCellAnchor>
  <xdr:twoCellAnchor editAs="oneCell">
    <xdr:from>
      <xdr:col>16</xdr:col>
      <xdr:colOff>402167</xdr:colOff>
      <xdr:row>517</xdr:row>
      <xdr:rowOff>31751</xdr:rowOff>
    </xdr:from>
    <xdr:to>
      <xdr:col>19</xdr:col>
      <xdr:colOff>554567</xdr:colOff>
      <xdr:row>532</xdr:row>
      <xdr:rowOff>41276</xdr:rowOff>
    </xdr:to>
    <xdr:pic>
      <xdr:nvPicPr>
        <xdr:cNvPr id="27" name="31 Imagen">
          <a:hlinkClick xmlns:r="http://schemas.openxmlformats.org/officeDocument/2006/relationships" r:id="rId10"/>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098742" y="83746976"/>
          <a:ext cx="2438400" cy="2438400"/>
        </a:xfrm>
        <a:prstGeom prst="rect">
          <a:avLst/>
        </a:prstGeom>
      </xdr:spPr>
    </xdr:pic>
    <xdr:clientData/>
  </xdr:twoCellAnchor>
  <xdr:oneCellAnchor>
    <xdr:from>
      <xdr:col>16</xdr:col>
      <xdr:colOff>726017</xdr:colOff>
      <xdr:row>531</xdr:row>
      <xdr:rowOff>123826</xdr:rowOff>
    </xdr:from>
    <xdr:ext cx="1543830" cy="522259"/>
    <xdr:sp macro="" textlink="">
      <xdr:nvSpPr>
        <xdr:cNvPr id="28" name="32 Rectángulo"/>
        <xdr:cNvSpPr/>
      </xdr:nvSpPr>
      <xdr:spPr>
        <a:xfrm>
          <a:off x="11422592" y="86106001"/>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783167</xdr:colOff>
      <xdr:row>582</xdr:row>
      <xdr:rowOff>31750</xdr:rowOff>
    </xdr:from>
    <xdr:ext cx="10963275" cy="3483477"/>
    <xdr:sp macro="" textlink="">
      <xdr:nvSpPr>
        <xdr:cNvPr id="29" name="30 Rectángulo"/>
        <xdr:cNvSpPr/>
      </xdr:nvSpPr>
      <xdr:spPr>
        <a:xfrm>
          <a:off x="783167" y="94272100"/>
          <a:ext cx="10963275" cy="3483477"/>
        </a:xfrm>
        <a:prstGeom prst="rect">
          <a:avLst/>
        </a:prstGeom>
        <a:noFill/>
      </xdr:spPr>
      <xdr:txBody>
        <a:bodyPr wrap="square" lIns="91440" tIns="45720" rIns="91440" bIns="45720">
          <a:noAutofit/>
        </a:bodyPr>
        <a:lstStyle/>
        <a:p>
          <a:pPr algn="ctr"/>
          <a:r>
            <a:rPr lang="es-ES" sz="40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Todos los trabajadores, independientemente de su forma de vinculación y/o contratación y de manera previa al inicio de sus labores, reciben capacitación, inducción y reinducción en aspectos generales y específicos de las actividades por realizar que incluya entre otros, la identificación de peligros y control de los riesgos en su trabajo, y la prevención de accidentes de trabajo y enfermedades laborales.</a:t>
          </a:r>
          <a:endParaRPr lang="es-ES" sz="32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endParaRPr>
        </a:p>
      </xdr:txBody>
    </xdr:sp>
    <xdr:clientData/>
  </xdr:oneCellAnchor>
  <xdr:twoCellAnchor editAs="oneCell">
    <xdr:from>
      <xdr:col>17</xdr:col>
      <xdr:colOff>264584</xdr:colOff>
      <xdr:row>588</xdr:row>
      <xdr:rowOff>116418</xdr:rowOff>
    </xdr:from>
    <xdr:to>
      <xdr:col>20</xdr:col>
      <xdr:colOff>416984</xdr:colOff>
      <xdr:row>603</xdr:row>
      <xdr:rowOff>125943</xdr:rowOff>
    </xdr:to>
    <xdr:pic>
      <xdr:nvPicPr>
        <xdr:cNvPr id="30" name="31 Imagen">
          <a:hlinkClick xmlns:r="http://schemas.openxmlformats.org/officeDocument/2006/relationships" r:id="rId11"/>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723159" y="95328318"/>
          <a:ext cx="2438400" cy="2438400"/>
        </a:xfrm>
        <a:prstGeom prst="rect">
          <a:avLst/>
        </a:prstGeom>
      </xdr:spPr>
    </xdr:pic>
    <xdr:clientData/>
  </xdr:twoCellAnchor>
  <xdr:oneCellAnchor>
    <xdr:from>
      <xdr:col>17</xdr:col>
      <xdr:colOff>588434</xdr:colOff>
      <xdr:row>603</xdr:row>
      <xdr:rowOff>49743</xdr:rowOff>
    </xdr:from>
    <xdr:ext cx="1543830" cy="522259"/>
    <xdr:sp macro="" textlink="">
      <xdr:nvSpPr>
        <xdr:cNvPr id="31" name="32 Rectángulo"/>
        <xdr:cNvSpPr/>
      </xdr:nvSpPr>
      <xdr:spPr>
        <a:xfrm>
          <a:off x="12047009" y="97690518"/>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751417</xdr:colOff>
      <xdr:row>652</xdr:row>
      <xdr:rowOff>42333</xdr:rowOff>
    </xdr:from>
    <xdr:ext cx="10963275" cy="3483477"/>
    <xdr:sp macro="" textlink="">
      <xdr:nvSpPr>
        <xdr:cNvPr id="32" name="30 Rectángulo"/>
        <xdr:cNvSpPr/>
      </xdr:nvSpPr>
      <xdr:spPr>
        <a:xfrm>
          <a:off x="751417" y="105617433"/>
          <a:ext cx="10963275" cy="3483477"/>
        </a:xfrm>
        <a:prstGeom prst="rect">
          <a:avLst/>
        </a:prstGeom>
        <a:noFill/>
      </xdr:spPr>
      <xdr:txBody>
        <a:bodyPr wrap="square" lIns="91440" tIns="45720" rIns="91440" bIns="45720">
          <a:noAutofit/>
        </a:bodyPr>
        <a:lstStyle/>
        <a:p>
          <a:pPr algn="ctr"/>
          <a:r>
            <a:rPr lang="es-ES" sz="5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Los responsables del Sistema de Gestión de Seguridad y Salud en el Trabajo cuentan con el certificado de aprobación del curso de capacitación virtual de cincuenta (50) horas definido por el Ministerio del Trabajo.</a:t>
          </a:r>
        </a:p>
      </xdr:txBody>
    </xdr:sp>
    <xdr:clientData/>
  </xdr:oneCellAnchor>
  <xdr:twoCellAnchor editAs="oneCell">
    <xdr:from>
      <xdr:col>17</xdr:col>
      <xdr:colOff>264584</xdr:colOff>
      <xdr:row>658</xdr:row>
      <xdr:rowOff>116418</xdr:rowOff>
    </xdr:from>
    <xdr:to>
      <xdr:col>20</xdr:col>
      <xdr:colOff>416984</xdr:colOff>
      <xdr:row>673</xdr:row>
      <xdr:rowOff>125943</xdr:rowOff>
    </xdr:to>
    <xdr:pic>
      <xdr:nvPicPr>
        <xdr:cNvPr id="33" name="31 Imagen">
          <a:hlinkClick xmlns:r="http://schemas.openxmlformats.org/officeDocument/2006/relationships" r:id="rId12"/>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723159" y="106663068"/>
          <a:ext cx="2438400" cy="2438400"/>
        </a:xfrm>
        <a:prstGeom prst="rect">
          <a:avLst/>
        </a:prstGeom>
      </xdr:spPr>
    </xdr:pic>
    <xdr:clientData/>
  </xdr:twoCellAnchor>
  <xdr:oneCellAnchor>
    <xdr:from>
      <xdr:col>17</xdr:col>
      <xdr:colOff>588434</xdr:colOff>
      <xdr:row>673</xdr:row>
      <xdr:rowOff>49743</xdr:rowOff>
    </xdr:from>
    <xdr:ext cx="1543830" cy="522259"/>
    <xdr:sp macro="" textlink="">
      <xdr:nvSpPr>
        <xdr:cNvPr id="34" name="32 Rectángulo"/>
        <xdr:cNvSpPr/>
      </xdr:nvSpPr>
      <xdr:spPr>
        <a:xfrm>
          <a:off x="12047009" y="109025268"/>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656167</xdr:colOff>
      <xdr:row>729</xdr:row>
      <xdr:rowOff>74082</xdr:rowOff>
    </xdr:from>
    <xdr:ext cx="10963275" cy="3483477"/>
    <xdr:sp macro="" textlink="">
      <xdr:nvSpPr>
        <xdr:cNvPr id="35" name="30 Rectángulo"/>
        <xdr:cNvSpPr/>
      </xdr:nvSpPr>
      <xdr:spPr>
        <a:xfrm>
          <a:off x="656167" y="118117407"/>
          <a:ext cx="10963275" cy="3483477"/>
        </a:xfrm>
        <a:prstGeom prst="rect">
          <a:avLst/>
        </a:prstGeom>
        <a:noFill/>
      </xdr:spPr>
      <xdr:txBody>
        <a:bodyPr wrap="square" lIns="91440" tIns="45720" rIns="91440" bIns="45720">
          <a:noAutofit/>
        </a:bodyPr>
        <a:lstStyle/>
        <a:p>
          <a:pPr algn="ctr"/>
          <a:r>
            <a:rPr lang="es-ES" sz="4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En el Sistema de Gestión de Seguridad y Salud en el Trabajo (SG-SST) se establece por escrito la Política de Seguridad y Salud en el Trabajo, es comunicada al Comité Paritario de Seguridad y Salud en el Trabajo o al Vigía de Seguridad y Salud en el Trabajo.</a:t>
          </a:r>
        </a:p>
      </xdr:txBody>
    </xdr:sp>
    <xdr:clientData/>
  </xdr:oneCellAnchor>
  <xdr:twoCellAnchor editAs="oneCell">
    <xdr:from>
      <xdr:col>17</xdr:col>
      <xdr:colOff>264584</xdr:colOff>
      <xdr:row>730</xdr:row>
      <xdr:rowOff>116418</xdr:rowOff>
    </xdr:from>
    <xdr:to>
      <xdr:col>20</xdr:col>
      <xdr:colOff>416984</xdr:colOff>
      <xdr:row>745</xdr:row>
      <xdr:rowOff>125943</xdr:rowOff>
    </xdr:to>
    <xdr:pic>
      <xdr:nvPicPr>
        <xdr:cNvPr id="36" name="31 Imagen">
          <a:hlinkClick xmlns:r="http://schemas.openxmlformats.org/officeDocument/2006/relationships" r:id="rId13"/>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723159" y="118321668"/>
          <a:ext cx="2438400" cy="2438400"/>
        </a:xfrm>
        <a:prstGeom prst="rect">
          <a:avLst/>
        </a:prstGeom>
      </xdr:spPr>
    </xdr:pic>
    <xdr:clientData/>
  </xdr:twoCellAnchor>
  <xdr:oneCellAnchor>
    <xdr:from>
      <xdr:col>17</xdr:col>
      <xdr:colOff>588434</xdr:colOff>
      <xdr:row>745</xdr:row>
      <xdr:rowOff>49743</xdr:rowOff>
    </xdr:from>
    <xdr:ext cx="1543830" cy="522259"/>
    <xdr:sp macro="" textlink="">
      <xdr:nvSpPr>
        <xdr:cNvPr id="37" name="32 Rectángulo"/>
        <xdr:cNvSpPr/>
      </xdr:nvSpPr>
      <xdr:spPr>
        <a:xfrm>
          <a:off x="12047009" y="120683868"/>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592666</xdr:colOff>
      <xdr:row>796</xdr:row>
      <xdr:rowOff>21167</xdr:rowOff>
    </xdr:from>
    <xdr:ext cx="10963275" cy="3483477"/>
    <xdr:sp macro="" textlink="">
      <xdr:nvSpPr>
        <xdr:cNvPr id="38" name="30 Rectángulo"/>
        <xdr:cNvSpPr/>
      </xdr:nvSpPr>
      <xdr:spPr>
        <a:xfrm>
          <a:off x="592666" y="128913467"/>
          <a:ext cx="10963275" cy="3483477"/>
        </a:xfrm>
        <a:prstGeom prst="rect">
          <a:avLst/>
        </a:prstGeom>
        <a:noFill/>
      </xdr:spPr>
      <xdr:txBody>
        <a:bodyPr wrap="square" lIns="91440" tIns="45720" rIns="91440" bIns="45720">
          <a:noAutofit/>
        </a:bodyPr>
        <a:lstStyle/>
        <a:p>
          <a:pPr algn="ctr"/>
          <a:r>
            <a:rPr lang="es-ES" sz="36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Están definidos los objetivos del Sistema de Gestión de Seguridad y Salud en el Trabajo y ellos se expresan de conformidad con la política de Seguridad y Salud en el Trabajo, son claros, medibles, cuantificables y tienen metas, coherentes con el plan de trabajo anual, compatibles con la normativa vigente, se encuentran documentados, son comunicados a los trabajadores, son revisados y evaluados mínimo una vez al año, actualizados de ser necesario, están acordes a las prioridades definidas y se encuentran firmados por el empleador.</a:t>
          </a:r>
        </a:p>
      </xdr:txBody>
    </xdr:sp>
    <xdr:clientData/>
  </xdr:oneCellAnchor>
  <xdr:twoCellAnchor editAs="oneCell">
    <xdr:from>
      <xdr:col>17</xdr:col>
      <xdr:colOff>169333</xdr:colOff>
      <xdr:row>801</xdr:row>
      <xdr:rowOff>137586</xdr:rowOff>
    </xdr:from>
    <xdr:to>
      <xdr:col>20</xdr:col>
      <xdr:colOff>321733</xdr:colOff>
      <xdr:row>816</xdr:row>
      <xdr:rowOff>147111</xdr:rowOff>
    </xdr:to>
    <xdr:pic>
      <xdr:nvPicPr>
        <xdr:cNvPr id="39" name="31 Imagen">
          <a:hlinkClick xmlns:r="http://schemas.openxmlformats.org/officeDocument/2006/relationships" r:id="rId14"/>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627908" y="129839511"/>
          <a:ext cx="2438400" cy="2438400"/>
        </a:xfrm>
        <a:prstGeom prst="rect">
          <a:avLst/>
        </a:prstGeom>
      </xdr:spPr>
    </xdr:pic>
    <xdr:clientData/>
  </xdr:twoCellAnchor>
  <xdr:oneCellAnchor>
    <xdr:from>
      <xdr:col>17</xdr:col>
      <xdr:colOff>493183</xdr:colOff>
      <xdr:row>816</xdr:row>
      <xdr:rowOff>70911</xdr:rowOff>
    </xdr:from>
    <xdr:ext cx="1543830" cy="522259"/>
    <xdr:sp macro="" textlink="">
      <xdr:nvSpPr>
        <xdr:cNvPr id="40" name="32 Rectángulo"/>
        <xdr:cNvSpPr/>
      </xdr:nvSpPr>
      <xdr:spPr>
        <a:xfrm>
          <a:off x="11951758" y="132201711"/>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2</xdr:col>
      <xdr:colOff>0</xdr:colOff>
      <xdr:row>871</xdr:row>
      <xdr:rowOff>116416</xdr:rowOff>
    </xdr:from>
    <xdr:ext cx="10963275" cy="3483477"/>
    <xdr:sp macro="" textlink="">
      <xdr:nvSpPr>
        <xdr:cNvPr id="41" name="30 Rectángulo"/>
        <xdr:cNvSpPr/>
      </xdr:nvSpPr>
      <xdr:spPr>
        <a:xfrm>
          <a:off x="790575" y="141153091"/>
          <a:ext cx="10963275" cy="3483477"/>
        </a:xfrm>
        <a:prstGeom prst="rect">
          <a:avLst/>
        </a:prstGeom>
        <a:noFill/>
      </xdr:spPr>
      <xdr:txBody>
        <a:bodyPr wrap="square" lIns="91440" tIns="45720" rIns="91440" bIns="45720">
          <a:noAutofit/>
        </a:bodyPr>
        <a:lstStyle/>
        <a:p>
          <a:pPr algn="ctr"/>
          <a:r>
            <a:rPr lang="es-ES" sz="32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realizó la evaluación inicial del Sistema de Gestión de Seguridad y Salud en el Trabajo, identificando las prioridades para establecer el plan de trabajo anual o para la actualización del existente y fue realizada por el responsable del Sistema de Gestión de Seguridad y Salud en el Trabajo o si fue contratada, por la empresa con personal externo con licencia en Salud Ocupacional o Seguridad y Salud en el Trabajo o conforme, verificando que la persona que diseñe, ejecute e implemente el Sistema de Gestión de Seguridad y Salud en el Trabajo tenga la formación y cursos solicitados.</a:t>
          </a:r>
        </a:p>
      </xdr:txBody>
    </xdr:sp>
    <xdr:clientData/>
  </xdr:oneCellAnchor>
  <xdr:twoCellAnchor editAs="oneCell">
    <xdr:from>
      <xdr:col>17</xdr:col>
      <xdr:colOff>370417</xdr:colOff>
      <xdr:row>875</xdr:row>
      <xdr:rowOff>116419</xdr:rowOff>
    </xdr:from>
    <xdr:to>
      <xdr:col>20</xdr:col>
      <xdr:colOff>522817</xdr:colOff>
      <xdr:row>890</xdr:row>
      <xdr:rowOff>125944</xdr:rowOff>
    </xdr:to>
    <xdr:pic>
      <xdr:nvPicPr>
        <xdr:cNvPr id="42" name="31 Imagen">
          <a:hlinkClick xmlns:r="http://schemas.openxmlformats.org/officeDocument/2006/relationships" r:id="rId15"/>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828992" y="141800794"/>
          <a:ext cx="2438400" cy="2438400"/>
        </a:xfrm>
        <a:prstGeom prst="rect">
          <a:avLst/>
        </a:prstGeom>
      </xdr:spPr>
    </xdr:pic>
    <xdr:clientData/>
  </xdr:twoCellAnchor>
  <xdr:oneCellAnchor>
    <xdr:from>
      <xdr:col>17</xdr:col>
      <xdr:colOff>694267</xdr:colOff>
      <xdr:row>890</xdr:row>
      <xdr:rowOff>49744</xdr:rowOff>
    </xdr:from>
    <xdr:ext cx="1543830" cy="522259"/>
    <xdr:sp macro="" textlink="">
      <xdr:nvSpPr>
        <xdr:cNvPr id="43" name="32 Rectángulo"/>
        <xdr:cNvSpPr/>
      </xdr:nvSpPr>
      <xdr:spPr>
        <a:xfrm>
          <a:off x="12152842" y="144162994"/>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3</xdr:col>
      <xdr:colOff>21167</xdr:colOff>
      <xdr:row>945</xdr:row>
      <xdr:rowOff>63500</xdr:rowOff>
    </xdr:from>
    <xdr:ext cx="10963275" cy="3483477"/>
    <xdr:sp macro="" textlink="">
      <xdr:nvSpPr>
        <xdr:cNvPr id="44" name="30 Rectángulo"/>
        <xdr:cNvSpPr/>
      </xdr:nvSpPr>
      <xdr:spPr>
        <a:xfrm>
          <a:off x="811742" y="153082625"/>
          <a:ext cx="10963275" cy="3483477"/>
        </a:xfrm>
        <a:prstGeom prst="rect">
          <a:avLst/>
        </a:prstGeom>
        <a:noFill/>
      </xdr:spPr>
      <xdr:txBody>
        <a:bodyPr wrap="square" lIns="91440" tIns="45720" rIns="91440" bIns="45720">
          <a:noAutofit/>
        </a:bodyPr>
        <a:lstStyle/>
        <a:p>
          <a:pPr algn="ctr"/>
          <a:r>
            <a:rPr lang="es-ES" sz="40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diseña y define un plan de trabajo anual para el cumplimiento del Sistema de Gestión de Seguridad y Salud en el Trabajo, el cual identifica los objetivos, metas, responsabilidades, recursos, cronograma de actividades y debe estar firmado por el empleador y el responsable del Sistema de Gestión de Seguridad y Salud en el Trabajo.</a:t>
          </a:r>
        </a:p>
      </xdr:txBody>
    </xdr:sp>
    <xdr:clientData/>
  </xdr:oneCellAnchor>
  <xdr:twoCellAnchor editAs="oneCell">
    <xdr:from>
      <xdr:col>17</xdr:col>
      <xdr:colOff>391584</xdr:colOff>
      <xdr:row>949</xdr:row>
      <xdr:rowOff>63503</xdr:rowOff>
    </xdr:from>
    <xdr:to>
      <xdr:col>20</xdr:col>
      <xdr:colOff>543984</xdr:colOff>
      <xdr:row>964</xdr:row>
      <xdr:rowOff>73028</xdr:rowOff>
    </xdr:to>
    <xdr:pic>
      <xdr:nvPicPr>
        <xdr:cNvPr id="45" name="31 Imagen">
          <a:hlinkClick xmlns:r="http://schemas.openxmlformats.org/officeDocument/2006/relationships" r:id="rId16"/>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850159" y="153730328"/>
          <a:ext cx="2438400" cy="2438400"/>
        </a:xfrm>
        <a:prstGeom prst="rect">
          <a:avLst/>
        </a:prstGeom>
      </xdr:spPr>
    </xdr:pic>
    <xdr:clientData/>
  </xdr:twoCellAnchor>
  <xdr:oneCellAnchor>
    <xdr:from>
      <xdr:col>17</xdr:col>
      <xdr:colOff>715434</xdr:colOff>
      <xdr:row>963</xdr:row>
      <xdr:rowOff>155578</xdr:rowOff>
    </xdr:from>
    <xdr:ext cx="1543830" cy="522259"/>
    <xdr:sp macro="" textlink="">
      <xdr:nvSpPr>
        <xdr:cNvPr id="46" name="32 Rectángulo"/>
        <xdr:cNvSpPr/>
      </xdr:nvSpPr>
      <xdr:spPr>
        <a:xfrm>
          <a:off x="12174009" y="156089353"/>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687917</xdr:colOff>
      <xdr:row>1019</xdr:row>
      <xdr:rowOff>116417</xdr:rowOff>
    </xdr:from>
    <xdr:ext cx="10963275" cy="3483477"/>
    <xdr:sp macro="" textlink="">
      <xdr:nvSpPr>
        <xdr:cNvPr id="47" name="30 Rectángulo"/>
        <xdr:cNvSpPr/>
      </xdr:nvSpPr>
      <xdr:spPr>
        <a:xfrm>
          <a:off x="687917" y="165117992"/>
          <a:ext cx="10963275" cy="3483477"/>
        </a:xfrm>
        <a:prstGeom prst="rect">
          <a:avLst/>
        </a:prstGeom>
        <a:noFill/>
      </xdr:spPr>
      <xdr:txBody>
        <a:bodyPr wrap="square" lIns="91440" tIns="45720" rIns="91440" bIns="45720">
          <a:noAutofit/>
        </a:bodyPr>
        <a:lstStyle/>
        <a:p>
          <a:pPr algn="ctr"/>
          <a:r>
            <a:rPr lang="es-ES" sz="5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cuenta con un sistema de archivo o retención documental, para los registros y documentos que soportan el Sistema de Gestión de Seguridad y Salud en el Trabajo</a:t>
          </a:r>
        </a:p>
      </xdr:txBody>
    </xdr:sp>
    <xdr:clientData/>
  </xdr:oneCellAnchor>
  <xdr:twoCellAnchor editAs="oneCell">
    <xdr:from>
      <xdr:col>17</xdr:col>
      <xdr:colOff>317501</xdr:colOff>
      <xdr:row>1022</xdr:row>
      <xdr:rowOff>10586</xdr:rowOff>
    </xdr:from>
    <xdr:to>
      <xdr:col>20</xdr:col>
      <xdr:colOff>469901</xdr:colOff>
      <xdr:row>1037</xdr:row>
      <xdr:rowOff>20111</xdr:rowOff>
    </xdr:to>
    <xdr:pic>
      <xdr:nvPicPr>
        <xdr:cNvPr id="48" name="31 Imagen">
          <a:hlinkClick xmlns:r="http://schemas.openxmlformats.org/officeDocument/2006/relationships" r:id="rId17"/>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776076" y="165497936"/>
          <a:ext cx="2438400" cy="2438400"/>
        </a:xfrm>
        <a:prstGeom prst="rect">
          <a:avLst/>
        </a:prstGeom>
      </xdr:spPr>
    </xdr:pic>
    <xdr:clientData/>
  </xdr:twoCellAnchor>
  <xdr:oneCellAnchor>
    <xdr:from>
      <xdr:col>17</xdr:col>
      <xdr:colOff>641351</xdr:colOff>
      <xdr:row>1036</xdr:row>
      <xdr:rowOff>102661</xdr:rowOff>
    </xdr:from>
    <xdr:ext cx="1543830" cy="522259"/>
    <xdr:sp macro="" textlink="">
      <xdr:nvSpPr>
        <xdr:cNvPr id="49" name="32 Rectángulo"/>
        <xdr:cNvSpPr/>
      </xdr:nvSpPr>
      <xdr:spPr>
        <a:xfrm>
          <a:off x="12099926" y="167856961"/>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3</xdr:col>
      <xdr:colOff>116417</xdr:colOff>
      <xdr:row>1086</xdr:row>
      <xdr:rowOff>116417</xdr:rowOff>
    </xdr:from>
    <xdr:ext cx="10963275" cy="3483477"/>
    <xdr:sp macro="" textlink="">
      <xdr:nvSpPr>
        <xdr:cNvPr id="50" name="30 Rectángulo"/>
        <xdr:cNvSpPr/>
      </xdr:nvSpPr>
      <xdr:spPr>
        <a:xfrm>
          <a:off x="906992" y="175966967"/>
          <a:ext cx="10963275" cy="3483477"/>
        </a:xfrm>
        <a:prstGeom prst="rect">
          <a:avLst/>
        </a:prstGeom>
        <a:noFill/>
      </xdr:spPr>
      <xdr:txBody>
        <a:bodyPr wrap="square" lIns="91440" tIns="45720" rIns="91440" bIns="45720">
          <a:noAutofit/>
        </a:bodyPr>
        <a:lstStyle/>
        <a:p>
          <a:pPr algn="ctr"/>
          <a:r>
            <a:rPr lang="es-ES" sz="5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Quienes tengan responsabilidad sobre el Sistema de Gestión de Seguridad y Salud en el Trabajo rinden cuentas anualmente sobre su desempeño.</a:t>
          </a:r>
        </a:p>
      </xdr:txBody>
    </xdr:sp>
    <xdr:clientData/>
  </xdr:oneCellAnchor>
  <xdr:twoCellAnchor editAs="oneCell">
    <xdr:from>
      <xdr:col>17</xdr:col>
      <xdr:colOff>423334</xdr:colOff>
      <xdr:row>1088</xdr:row>
      <xdr:rowOff>52919</xdr:rowOff>
    </xdr:from>
    <xdr:to>
      <xdr:col>20</xdr:col>
      <xdr:colOff>575734</xdr:colOff>
      <xdr:row>1103</xdr:row>
      <xdr:rowOff>62444</xdr:rowOff>
    </xdr:to>
    <xdr:pic>
      <xdr:nvPicPr>
        <xdr:cNvPr id="51" name="31 Imagen">
          <a:hlinkClick xmlns:r="http://schemas.openxmlformats.org/officeDocument/2006/relationships" r:id="rId18"/>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881909" y="176227319"/>
          <a:ext cx="2438400" cy="2438400"/>
        </a:xfrm>
        <a:prstGeom prst="rect">
          <a:avLst/>
        </a:prstGeom>
      </xdr:spPr>
    </xdr:pic>
    <xdr:clientData/>
  </xdr:twoCellAnchor>
  <xdr:oneCellAnchor>
    <xdr:from>
      <xdr:col>17</xdr:col>
      <xdr:colOff>747184</xdr:colOff>
      <xdr:row>1102</xdr:row>
      <xdr:rowOff>144994</xdr:rowOff>
    </xdr:from>
    <xdr:ext cx="1543830" cy="522259"/>
    <xdr:sp macro="" textlink="">
      <xdr:nvSpPr>
        <xdr:cNvPr id="52" name="32 Rectángulo"/>
        <xdr:cNvSpPr/>
      </xdr:nvSpPr>
      <xdr:spPr>
        <a:xfrm>
          <a:off x="12205759" y="178586344"/>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666750</xdr:colOff>
      <xdr:row>1163</xdr:row>
      <xdr:rowOff>42333</xdr:rowOff>
    </xdr:from>
    <xdr:ext cx="10963275" cy="3483477"/>
    <xdr:sp macro="" textlink="">
      <xdr:nvSpPr>
        <xdr:cNvPr id="53" name="30 Rectángulo"/>
        <xdr:cNvSpPr/>
      </xdr:nvSpPr>
      <xdr:spPr>
        <a:xfrm>
          <a:off x="666750" y="188361108"/>
          <a:ext cx="10963275" cy="3483477"/>
        </a:xfrm>
        <a:prstGeom prst="rect">
          <a:avLst/>
        </a:prstGeom>
        <a:noFill/>
      </xdr:spPr>
      <xdr:txBody>
        <a:bodyPr wrap="square" lIns="91440" tIns="45720" rIns="91440" bIns="45720">
          <a:noAutofit/>
        </a:bodyPr>
        <a:lstStyle/>
        <a:p>
          <a:pPr algn="ctr"/>
          <a:r>
            <a:rPr lang="es-ES" sz="5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define la matriz legal actualizada que contemple las normas del Sistema General de Riesgos Laborales aplicables a la empresa.</a:t>
          </a:r>
        </a:p>
      </xdr:txBody>
    </xdr:sp>
    <xdr:clientData/>
  </xdr:oneCellAnchor>
  <xdr:twoCellAnchor editAs="oneCell">
    <xdr:from>
      <xdr:col>17</xdr:col>
      <xdr:colOff>179917</xdr:colOff>
      <xdr:row>1164</xdr:row>
      <xdr:rowOff>137585</xdr:rowOff>
    </xdr:from>
    <xdr:to>
      <xdr:col>20</xdr:col>
      <xdr:colOff>332317</xdr:colOff>
      <xdr:row>1179</xdr:row>
      <xdr:rowOff>147110</xdr:rowOff>
    </xdr:to>
    <xdr:pic>
      <xdr:nvPicPr>
        <xdr:cNvPr id="54" name="31 Imagen">
          <a:hlinkClick xmlns:r="http://schemas.openxmlformats.org/officeDocument/2006/relationships" r:id="rId19"/>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638492" y="188618285"/>
          <a:ext cx="2438400" cy="2438400"/>
        </a:xfrm>
        <a:prstGeom prst="rect">
          <a:avLst/>
        </a:prstGeom>
      </xdr:spPr>
    </xdr:pic>
    <xdr:clientData/>
  </xdr:twoCellAnchor>
  <xdr:oneCellAnchor>
    <xdr:from>
      <xdr:col>17</xdr:col>
      <xdr:colOff>503767</xdr:colOff>
      <xdr:row>1179</xdr:row>
      <xdr:rowOff>70910</xdr:rowOff>
    </xdr:from>
    <xdr:ext cx="1543830" cy="522259"/>
    <xdr:sp macro="" textlink="">
      <xdr:nvSpPr>
        <xdr:cNvPr id="55" name="32 Rectángulo"/>
        <xdr:cNvSpPr/>
      </xdr:nvSpPr>
      <xdr:spPr>
        <a:xfrm>
          <a:off x="11962342" y="190980485"/>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709083</xdr:colOff>
      <xdr:row>1231</xdr:row>
      <xdr:rowOff>1</xdr:rowOff>
    </xdr:from>
    <xdr:ext cx="10963275" cy="3483477"/>
    <xdr:sp macro="" textlink="">
      <xdr:nvSpPr>
        <xdr:cNvPr id="56" name="30 Rectángulo"/>
        <xdr:cNvSpPr/>
      </xdr:nvSpPr>
      <xdr:spPr>
        <a:xfrm>
          <a:off x="709083" y="199329676"/>
          <a:ext cx="10963275" cy="3483477"/>
        </a:xfrm>
        <a:prstGeom prst="rect">
          <a:avLst/>
        </a:prstGeom>
        <a:noFill/>
      </xdr:spPr>
      <xdr:txBody>
        <a:bodyPr wrap="square" lIns="91440" tIns="45720" rIns="91440" bIns="45720">
          <a:noAutofit/>
        </a:bodyPr>
        <a:lstStyle/>
        <a:p>
          <a:pPr algn="ctr"/>
          <a:r>
            <a:rPr lang="es-ES" sz="48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dispone de mecanismos eficaces para recibir y responder las comunicaciones internas y externas relativas a la Seguridad y Salud en el Trabajo, como por ejemplo autorreporte de condiciones de trabajo y de salud por parte de los trabajadores o contratistas.</a:t>
          </a:r>
        </a:p>
      </xdr:txBody>
    </xdr:sp>
    <xdr:clientData/>
  </xdr:oneCellAnchor>
  <xdr:twoCellAnchor editAs="oneCell">
    <xdr:from>
      <xdr:col>17</xdr:col>
      <xdr:colOff>42333</xdr:colOff>
      <xdr:row>1237</xdr:row>
      <xdr:rowOff>84669</xdr:rowOff>
    </xdr:from>
    <xdr:to>
      <xdr:col>20</xdr:col>
      <xdr:colOff>194733</xdr:colOff>
      <xdr:row>1252</xdr:row>
      <xdr:rowOff>94194</xdr:rowOff>
    </xdr:to>
    <xdr:pic>
      <xdr:nvPicPr>
        <xdr:cNvPr id="57" name="31 Imagen">
          <a:hlinkClick xmlns:r="http://schemas.openxmlformats.org/officeDocument/2006/relationships" r:id="rId20"/>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500908" y="200385894"/>
          <a:ext cx="2438400" cy="2438400"/>
        </a:xfrm>
        <a:prstGeom prst="rect">
          <a:avLst/>
        </a:prstGeom>
      </xdr:spPr>
    </xdr:pic>
    <xdr:clientData/>
  </xdr:twoCellAnchor>
  <xdr:oneCellAnchor>
    <xdr:from>
      <xdr:col>17</xdr:col>
      <xdr:colOff>366183</xdr:colOff>
      <xdr:row>1252</xdr:row>
      <xdr:rowOff>17994</xdr:rowOff>
    </xdr:from>
    <xdr:ext cx="1543830" cy="522259"/>
    <xdr:sp macro="" textlink="">
      <xdr:nvSpPr>
        <xdr:cNvPr id="58" name="32 Rectángulo"/>
        <xdr:cNvSpPr/>
      </xdr:nvSpPr>
      <xdr:spPr>
        <a:xfrm>
          <a:off x="11824758" y="202748094"/>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571500</xdr:colOff>
      <xdr:row>1300</xdr:row>
      <xdr:rowOff>127000</xdr:rowOff>
    </xdr:from>
    <xdr:ext cx="10963275" cy="3483477"/>
    <xdr:sp macro="" textlink="">
      <xdr:nvSpPr>
        <xdr:cNvPr id="59" name="30 Rectángulo"/>
        <xdr:cNvSpPr/>
      </xdr:nvSpPr>
      <xdr:spPr>
        <a:xfrm>
          <a:off x="571500" y="210629500"/>
          <a:ext cx="10963275" cy="3483477"/>
        </a:xfrm>
        <a:prstGeom prst="rect">
          <a:avLst/>
        </a:prstGeom>
        <a:noFill/>
      </xdr:spPr>
      <xdr:txBody>
        <a:bodyPr wrap="square" lIns="91440" tIns="45720" rIns="91440" bIns="45720">
          <a:noAutofit/>
        </a:bodyPr>
        <a:lstStyle/>
        <a:p>
          <a:pPr algn="ctr"/>
          <a:r>
            <a:rPr lang="es-ES" sz="5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estableció un procedimiento para la identificación y evaluación de las especificaciones en Seguridad y Salud en el Trabajo, de las compras y adquisición de productos y servicios, como por ejemplo los elementos de protección personal.</a:t>
          </a:r>
        </a:p>
      </xdr:txBody>
    </xdr:sp>
    <xdr:clientData/>
  </xdr:oneCellAnchor>
  <xdr:twoCellAnchor editAs="oneCell">
    <xdr:from>
      <xdr:col>16</xdr:col>
      <xdr:colOff>677333</xdr:colOff>
      <xdr:row>1309</xdr:row>
      <xdr:rowOff>95251</xdr:rowOff>
    </xdr:from>
    <xdr:to>
      <xdr:col>20</xdr:col>
      <xdr:colOff>67733</xdr:colOff>
      <xdr:row>1324</xdr:row>
      <xdr:rowOff>104776</xdr:rowOff>
    </xdr:to>
    <xdr:pic>
      <xdr:nvPicPr>
        <xdr:cNvPr id="60" name="31 Imagen">
          <a:hlinkClick xmlns:r="http://schemas.openxmlformats.org/officeDocument/2006/relationships" r:id="rId21"/>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373908" y="212055076"/>
          <a:ext cx="2438400" cy="2438400"/>
        </a:xfrm>
        <a:prstGeom prst="rect">
          <a:avLst/>
        </a:prstGeom>
      </xdr:spPr>
    </xdr:pic>
    <xdr:clientData/>
  </xdr:twoCellAnchor>
  <xdr:oneCellAnchor>
    <xdr:from>
      <xdr:col>17</xdr:col>
      <xdr:colOff>239183</xdr:colOff>
      <xdr:row>1324</xdr:row>
      <xdr:rowOff>28576</xdr:rowOff>
    </xdr:from>
    <xdr:ext cx="1543830" cy="522259"/>
    <xdr:sp macro="" textlink="">
      <xdr:nvSpPr>
        <xdr:cNvPr id="61" name="32 Rectángulo"/>
        <xdr:cNvSpPr/>
      </xdr:nvSpPr>
      <xdr:spPr>
        <a:xfrm>
          <a:off x="11697758" y="214417276"/>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433916</xdr:colOff>
      <xdr:row>1380</xdr:row>
      <xdr:rowOff>31749</xdr:rowOff>
    </xdr:from>
    <xdr:ext cx="10963275" cy="3483477"/>
    <xdr:sp macro="" textlink="">
      <xdr:nvSpPr>
        <xdr:cNvPr id="62" name="30 Rectángulo"/>
        <xdr:cNvSpPr/>
      </xdr:nvSpPr>
      <xdr:spPr>
        <a:xfrm>
          <a:off x="433916" y="223488249"/>
          <a:ext cx="10963275" cy="3483477"/>
        </a:xfrm>
        <a:prstGeom prst="rect">
          <a:avLst/>
        </a:prstGeom>
        <a:noFill/>
      </xdr:spPr>
      <xdr:txBody>
        <a:bodyPr wrap="square" lIns="91440" tIns="45720" rIns="91440" bIns="45720">
          <a:noAutofit/>
        </a:bodyPr>
        <a:lstStyle/>
        <a:p>
          <a:pPr algn="ctr"/>
          <a:r>
            <a:rPr lang="es-ES" sz="5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incluye los aspectos de Seguridad y Salud en el Trabajo en la evaluación y selección de proveedores y contratistas.</a:t>
          </a:r>
        </a:p>
      </xdr:txBody>
    </xdr:sp>
    <xdr:clientData/>
  </xdr:oneCellAnchor>
  <xdr:twoCellAnchor editAs="oneCell">
    <xdr:from>
      <xdr:col>16</xdr:col>
      <xdr:colOff>624416</xdr:colOff>
      <xdr:row>1381</xdr:row>
      <xdr:rowOff>116417</xdr:rowOff>
    </xdr:from>
    <xdr:to>
      <xdr:col>20</xdr:col>
      <xdr:colOff>14816</xdr:colOff>
      <xdr:row>1396</xdr:row>
      <xdr:rowOff>125942</xdr:rowOff>
    </xdr:to>
    <xdr:pic>
      <xdr:nvPicPr>
        <xdr:cNvPr id="63" name="31 Imagen">
          <a:hlinkClick xmlns:r="http://schemas.openxmlformats.org/officeDocument/2006/relationships" r:id="rId22"/>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320991" y="223734842"/>
          <a:ext cx="2438400" cy="2438400"/>
        </a:xfrm>
        <a:prstGeom prst="rect">
          <a:avLst/>
        </a:prstGeom>
      </xdr:spPr>
    </xdr:pic>
    <xdr:clientData/>
  </xdr:twoCellAnchor>
  <xdr:oneCellAnchor>
    <xdr:from>
      <xdr:col>17</xdr:col>
      <xdr:colOff>186266</xdr:colOff>
      <xdr:row>1396</xdr:row>
      <xdr:rowOff>49742</xdr:rowOff>
    </xdr:from>
    <xdr:ext cx="1543830" cy="522259"/>
    <xdr:sp macro="" textlink="">
      <xdr:nvSpPr>
        <xdr:cNvPr id="64" name="32 Rectángulo"/>
        <xdr:cNvSpPr/>
      </xdr:nvSpPr>
      <xdr:spPr>
        <a:xfrm>
          <a:off x="11644841" y="226097042"/>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529166</xdr:colOff>
      <xdr:row>1446</xdr:row>
      <xdr:rowOff>105833</xdr:rowOff>
    </xdr:from>
    <xdr:ext cx="10963275" cy="3483477"/>
    <xdr:sp macro="" textlink="">
      <xdr:nvSpPr>
        <xdr:cNvPr id="65" name="30 Rectángulo"/>
        <xdr:cNvSpPr/>
      </xdr:nvSpPr>
      <xdr:spPr>
        <a:xfrm>
          <a:off x="529166" y="234249383"/>
          <a:ext cx="10963275" cy="3483477"/>
        </a:xfrm>
        <a:prstGeom prst="rect">
          <a:avLst/>
        </a:prstGeom>
        <a:noFill/>
      </xdr:spPr>
      <xdr:txBody>
        <a:bodyPr wrap="square" lIns="91440" tIns="45720" rIns="91440" bIns="45720">
          <a:noAutofit/>
        </a:bodyPr>
        <a:lstStyle/>
        <a:p>
          <a:pPr algn="ctr"/>
          <a:r>
            <a:rPr lang="es-ES" sz="5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dispone de un procedimiento para evaluar el impacto sobre la Seguridad y Salud en el Trabajo que se pueda generar por cambios internos o externos.</a:t>
          </a:r>
        </a:p>
      </xdr:txBody>
    </xdr:sp>
    <xdr:clientData/>
  </xdr:oneCellAnchor>
  <xdr:twoCellAnchor editAs="oneCell">
    <xdr:from>
      <xdr:col>16</xdr:col>
      <xdr:colOff>709083</xdr:colOff>
      <xdr:row>1450</xdr:row>
      <xdr:rowOff>63501</xdr:rowOff>
    </xdr:from>
    <xdr:to>
      <xdr:col>20</xdr:col>
      <xdr:colOff>99483</xdr:colOff>
      <xdr:row>1465</xdr:row>
      <xdr:rowOff>73026</xdr:rowOff>
    </xdr:to>
    <xdr:pic>
      <xdr:nvPicPr>
        <xdr:cNvPr id="66" name="31 Imagen">
          <a:hlinkClick xmlns:r="http://schemas.openxmlformats.org/officeDocument/2006/relationships" r:id="rId23"/>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405658" y="234854751"/>
          <a:ext cx="2438400" cy="2438400"/>
        </a:xfrm>
        <a:prstGeom prst="rect">
          <a:avLst/>
        </a:prstGeom>
      </xdr:spPr>
    </xdr:pic>
    <xdr:clientData/>
  </xdr:twoCellAnchor>
  <xdr:oneCellAnchor>
    <xdr:from>
      <xdr:col>17</xdr:col>
      <xdr:colOff>270933</xdr:colOff>
      <xdr:row>1464</xdr:row>
      <xdr:rowOff>155576</xdr:rowOff>
    </xdr:from>
    <xdr:ext cx="1543830" cy="522259"/>
    <xdr:sp macro="" textlink="">
      <xdr:nvSpPr>
        <xdr:cNvPr id="67" name="32 Rectángulo"/>
        <xdr:cNvSpPr/>
      </xdr:nvSpPr>
      <xdr:spPr>
        <a:xfrm>
          <a:off x="11729508" y="237213776"/>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1</xdr:col>
      <xdr:colOff>9667875</xdr:colOff>
      <xdr:row>2</xdr:row>
      <xdr:rowOff>1137744</xdr:rowOff>
    </xdr:from>
    <xdr:ext cx="2209800" cy="842923"/>
    <xdr:sp macro="" textlink="">
      <xdr:nvSpPr>
        <xdr:cNvPr id="2" name="Rectángulo 14"/>
        <xdr:cNvSpPr/>
      </xdr:nvSpPr>
      <xdr:spPr>
        <a:xfrm>
          <a:off x="10648950" y="1623519"/>
          <a:ext cx="2209800" cy="842923"/>
        </a:xfrm>
        <a:prstGeom prst="rect">
          <a:avLst/>
        </a:prstGeom>
        <a:noFill/>
      </xdr:spPr>
      <xdr:txBody>
        <a:bodyPr wrap="square" lIns="91440" tIns="45720" rIns="91440" bIns="45720">
          <a:spAutoFit/>
        </a:bodyPr>
        <a:lstStyle/>
        <a:p>
          <a:pPr algn="ctr"/>
          <a:r>
            <a:rPr lang="es-ES" sz="1400" b="1" cap="none" spc="0">
              <a:ln w="6600">
                <a:solidFill>
                  <a:srgbClr val="FF0000"/>
                </a:solidFill>
                <a:prstDash val="solid"/>
              </a:ln>
              <a:solidFill>
                <a:srgbClr val="FFFFFF"/>
              </a:solidFill>
              <a:effectLst>
                <a:outerShdw dist="38100" dir="2700000" algn="tl" rotWithShape="0">
                  <a:schemeClr val="accent2"/>
                </a:outerShdw>
              </a:effectLst>
              <a:latin typeface="Comic Sans MS" panose="030F0702030302020204" pitchFamily="66" charset="0"/>
              <a:cs typeface="Aharoni" panose="02010803020104030203" pitchFamily="2" charset="-79"/>
            </a:rPr>
            <a:t>Aquí,</a:t>
          </a:r>
          <a:r>
            <a:rPr lang="es-ES" sz="1400" b="1" cap="none" spc="0" baseline="0">
              <a:ln w="6600">
                <a:solidFill>
                  <a:srgbClr val="FF0000"/>
                </a:solidFill>
                <a:prstDash val="solid"/>
              </a:ln>
              <a:solidFill>
                <a:srgbClr val="FFFFFF"/>
              </a:solidFill>
              <a:effectLst>
                <a:outerShdw dist="38100" dir="2700000" algn="tl" rotWithShape="0">
                  <a:schemeClr val="accent2"/>
                </a:outerShdw>
              </a:effectLst>
              <a:latin typeface="Comic Sans MS" panose="030F0702030302020204" pitchFamily="66" charset="0"/>
              <a:cs typeface="Aharoni" panose="02010803020104030203" pitchFamily="2" charset="-79"/>
            </a:rPr>
            <a:t> busca y</a:t>
          </a:r>
          <a:r>
            <a:rPr lang="es-ES" sz="1400" b="1" cap="none" spc="0">
              <a:ln w="6600">
                <a:solidFill>
                  <a:srgbClr val="FF0000"/>
                </a:solidFill>
                <a:prstDash val="solid"/>
              </a:ln>
              <a:solidFill>
                <a:srgbClr val="FFFFFF"/>
              </a:solidFill>
              <a:effectLst>
                <a:outerShdw dist="38100" dir="2700000" algn="tl" rotWithShape="0">
                  <a:schemeClr val="accent2"/>
                </a:outerShdw>
              </a:effectLst>
              <a:latin typeface="Comic Sans MS" panose="030F0702030302020204" pitchFamily="66" charset="0"/>
              <a:cs typeface="Aharoni" panose="02010803020104030203" pitchFamily="2" charset="-79"/>
            </a:rPr>
            <a:t> desmarca el ítem "Vacías"</a:t>
          </a:r>
        </a:p>
      </xdr:txBody>
    </xdr:sp>
    <xdr:clientData/>
  </xdr:oneCellAnchor>
  <xdr:oneCellAnchor>
    <xdr:from>
      <xdr:col>1</xdr:col>
      <xdr:colOff>3039601</xdr:colOff>
      <xdr:row>1</xdr:row>
      <xdr:rowOff>116973</xdr:rowOff>
    </xdr:from>
    <xdr:ext cx="4626908" cy="1105687"/>
    <xdr:sp macro="" textlink="">
      <xdr:nvSpPr>
        <xdr:cNvPr id="3" name="Rectángulo 3"/>
        <xdr:cNvSpPr/>
      </xdr:nvSpPr>
      <xdr:spPr>
        <a:xfrm>
          <a:off x="4020676" y="145548"/>
          <a:ext cx="4626908" cy="1105687"/>
        </a:xfrm>
        <a:prstGeom prst="rect">
          <a:avLst/>
        </a:prstGeom>
        <a:noFill/>
      </xdr:spPr>
      <xdr:txBody>
        <a:bodyPr wrap="none" lIns="91440" tIns="45720" rIns="91440" bIns="45720">
          <a:spAutoFit/>
        </a:bodyPr>
        <a:lstStyle/>
        <a:p>
          <a:pPr algn="ctr"/>
          <a:r>
            <a:rPr lang="es-ES" sz="6600" b="1" cap="none" spc="0">
              <a:ln w="6600">
                <a:solidFill>
                  <a:schemeClr val="accent2"/>
                </a:solidFill>
                <a:prstDash val="solid"/>
              </a:ln>
              <a:solidFill>
                <a:srgbClr val="FFFFFF"/>
              </a:solidFill>
              <a:effectLst>
                <a:outerShdw dist="38100" dir="2700000" algn="tl" rotWithShape="0">
                  <a:schemeClr val="accent2"/>
                </a:outerShdw>
              </a:effectLst>
              <a:latin typeface="Agency FB" panose="020B0503020202020204" pitchFamily="34" charset="0"/>
            </a:rPr>
            <a:t>CICLO PLANEAR</a:t>
          </a:r>
        </a:p>
      </xdr:txBody>
    </xdr:sp>
    <xdr:clientData/>
  </xdr:oneCellAnchor>
  <xdr:twoCellAnchor editAs="oneCell">
    <xdr:from>
      <xdr:col>1</xdr:col>
      <xdr:colOff>9524</xdr:colOff>
      <xdr:row>2</xdr:row>
      <xdr:rowOff>1190625</xdr:rowOff>
    </xdr:from>
    <xdr:to>
      <xdr:col>1</xdr:col>
      <xdr:colOff>4330143</xdr:colOff>
      <xdr:row>7</xdr:row>
      <xdr:rowOff>400050</xdr:rowOff>
    </xdr:to>
    <xdr:pic>
      <xdr:nvPicPr>
        <xdr:cNvPr id="4" name="Imagen 1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0599" y="1676400"/>
          <a:ext cx="4320619" cy="2095500"/>
        </a:xfrm>
        <a:prstGeom prst="rect">
          <a:avLst/>
        </a:prstGeom>
      </xdr:spPr>
    </xdr:pic>
    <xdr:clientData/>
  </xdr:twoCellAnchor>
  <xdr:oneCellAnchor>
    <xdr:from>
      <xdr:col>1</xdr:col>
      <xdr:colOff>2864294</xdr:colOff>
      <xdr:row>2</xdr:row>
      <xdr:rowOff>545598</xdr:rowOff>
    </xdr:from>
    <xdr:ext cx="5022406" cy="592663"/>
    <xdr:sp macro="" textlink="">
      <xdr:nvSpPr>
        <xdr:cNvPr id="5" name="Rectángulo 4"/>
        <xdr:cNvSpPr/>
      </xdr:nvSpPr>
      <xdr:spPr>
        <a:xfrm>
          <a:off x="3845369" y="1031373"/>
          <a:ext cx="5022406" cy="592663"/>
        </a:xfrm>
        <a:prstGeom prst="rect">
          <a:avLst/>
        </a:prstGeom>
        <a:noFill/>
      </xdr:spPr>
      <xdr:txBody>
        <a:bodyPr wrap="square" lIns="91440" tIns="45720" rIns="91440" bIns="45720">
          <a:spAutoFit/>
        </a:bodyPr>
        <a:lstStyle/>
        <a:p>
          <a:pPr algn="ctr"/>
          <a:r>
            <a:rPr lang="es-ES" sz="2800" b="0" u="sng" cap="none" spc="0">
              <a:ln w="0"/>
              <a:solidFill>
                <a:schemeClr val="accent1"/>
              </a:solidFill>
              <a:effectLst>
                <a:outerShdw blurRad="38100" dist="25400" dir="5400000" algn="ctr" rotWithShape="0">
                  <a:srgbClr val="6E747A">
                    <a:alpha val="43000"/>
                  </a:srgbClr>
                </a:outerShdw>
              </a:effectLst>
              <a:latin typeface="Comic Sans MS" panose="030F0702030302020204" pitchFamily="66" charset="0"/>
            </a:rPr>
            <a:t>PERO,</a:t>
          </a:r>
          <a:r>
            <a:rPr lang="es-ES" sz="2800" b="0" u="sng" cap="none" spc="0" baseline="0">
              <a:ln w="0"/>
              <a:solidFill>
                <a:schemeClr val="accent1"/>
              </a:solidFill>
              <a:effectLst>
                <a:outerShdw blurRad="38100" dist="25400" dir="5400000" algn="ctr" rotWithShape="0">
                  <a:srgbClr val="6E747A">
                    <a:alpha val="43000"/>
                  </a:srgbClr>
                </a:outerShdw>
              </a:effectLst>
              <a:latin typeface="Comic Sans MS" panose="030F0702030302020204" pitchFamily="66" charset="0"/>
            </a:rPr>
            <a:t> ¿</a:t>
          </a:r>
          <a:r>
            <a:rPr lang="es-ES" sz="2800" b="0" u="sng" cap="none" spc="0">
              <a:ln w="0"/>
              <a:solidFill>
                <a:schemeClr val="accent1"/>
              </a:solidFill>
              <a:effectLst>
                <a:outerShdw blurRad="38100" dist="25400" dir="5400000" algn="ctr" rotWithShape="0">
                  <a:srgbClr val="6E747A">
                    <a:alpha val="43000"/>
                  </a:srgbClr>
                </a:outerShdw>
              </a:effectLst>
              <a:latin typeface="Comic Sans MS" panose="030F0702030302020204" pitchFamily="66" charset="0"/>
            </a:rPr>
            <a:t>QUÉ </a:t>
          </a:r>
          <a:r>
            <a:rPr lang="es-ES" sz="2800" b="0" u="sng" cap="none" spc="0" baseline="0">
              <a:ln w="0"/>
              <a:solidFill>
                <a:schemeClr val="accent1"/>
              </a:solidFill>
              <a:effectLst>
                <a:outerShdw blurRad="38100" dist="25400" dir="5400000" algn="ctr" rotWithShape="0">
                  <a:srgbClr val="6E747A">
                    <a:alpha val="43000"/>
                  </a:srgbClr>
                </a:outerShdw>
              </a:effectLst>
              <a:latin typeface="Comic Sans MS" panose="030F0702030302020204" pitchFamily="66" charset="0"/>
            </a:rPr>
            <a:t>DEBO HACER?</a:t>
          </a:r>
          <a:endParaRPr lang="es-ES" sz="2800" b="0" u="sng" cap="none" spc="0">
            <a:ln w="0"/>
            <a:solidFill>
              <a:schemeClr val="accent1"/>
            </a:solidFill>
            <a:effectLst>
              <a:outerShdw blurRad="38100" dist="25400" dir="5400000" algn="ctr" rotWithShape="0">
                <a:srgbClr val="6E747A">
                  <a:alpha val="43000"/>
                </a:srgbClr>
              </a:outerShdw>
            </a:effectLst>
            <a:latin typeface="Comic Sans MS" panose="030F0702030302020204" pitchFamily="66" charset="0"/>
          </a:endParaRPr>
        </a:p>
      </xdr:txBody>
    </xdr:sp>
    <xdr:clientData/>
  </xdr:oneCellAnchor>
  <xdr:oneCellAnchor>
    <xdr:from>
      <xdr:col>1</xdr:col>
      <xdr:colOff>4019705</xdr:colOff>
      <xdr:row>3</xdr:row>
      <xdr:rowOff>1050422</xdr:rowOff>
    </xdr:from>
    <xdr:ext cx="2924019" cy="583621"/>
    <xdr:sp macro="" textlink="">
      <xdr:nvSpPr>
        <xdr:cNvPr id="6" name="Rectángulo 17"/>
        <xdr:cNvSpPr/>
      </xdr:nvSpPr>
      <xdr:spPr>
        <a:xfrm>
          <a:off x="5000780" y="2745872"/>
          <a:ext cx="2924019" cy="583621"/>
        </a:xfrm>
        <a:prstGeom prst="rect">
          <a:avLst/>
        </a:prstGeom>
        <a:noFill/>
      </xdr:spPr>
      <xdr:txBody>
        <a:bodyPr wrap="square" lIns="91440" tIns="45720" rIns="91440" bIns="45720">
          <a:spAutoFit/>
        </a:bodyPr>
        <a:lstStyle/>
        <a:p>
          <a:pPr algn="ctr"/>
          <a:r>
            <a:rPr lang="es-ES" sz="3200" b="1" cap="none" spc="0">
              <a:ln w="9525">
                <a:solidFill>
                  <a:schemeClr val="bg1"/>
                </a:solidFill>
                <a:prstDash val="solid"/>
              </a:ln>
              <a:solidFill>
                <a:srgbClr val="0066FF"/>
              </a:solidFill>
              <a:effectLst>
                <a:outerShdw blurRad="12700" dist="38100" dir="2700000" algn="tl" rotWithShape="0">
                  <a:schemeClr val="bg1">
                    <a:lumMod val="50000"/>
                  </a:schemeClr>
                </a:outerShdw>
              </a:effectLst>
              <a:latin typeface="Agency FB" panose="020B0503020202020204" pitchFamily="34" charset="0"/>
            </a:rPr>
            <a:t>SÓLO DEBES</a:t>
          </a:r>
          <a:r>
            <a:rPr lang="es-ES" sz="32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Agency FB" panose="020B0503020202020204" pitchFamily="34" charset="0"/>
            </a:rPr>
            <a:t>:</a:t>
          </a:r>
        </a:p>
      </xdr:txBody>
    </xdr:sp>
    <xdr:clientData/>
  </xdr:oneCellAnchor>
  <xdr:twoCellAnchor>
    <xdr:from>
      <xdr:col>1</xdr:col>
      <xdr:colOff>10715625</xdr:colOff>
      <xdr:row>3</xdr:row>
      <xdr:rowOff>742950</xdr:rowOff>
    </xdr:from>
    <xdr:to>
      <xdr:col>2</xdr:col>
      <xdr:colOff>0</xdr:colOff>
      <xdr:row>3</xdr:row>
      <xdr:rowOff>923925</xdr:rowOff>
    </xdr:to>
    <xdr:sp macro="" textlink="">
      <xdr:nvSpPr>
        <xdr:cNvPr id="7" name="Flecha abajo 19"/>
        <xdr:cNvSpPr/>
      </xdr:nvSpPr>
      <xdr:spPr>
        <a:xfrm>
          <a:off x="11696700" y="2438400"/>
          <a:ext cx="161925" cy="180975"/>
        </a:xfrm>
        <a:prstGeom prst="downArrow">
          <a:avLst/>
        </a:prstGeom>
        <a:noFill/>
        <a:ln>
          <a:solidFill>
            <a:srgbClr val="C00000"/>
          </a:soli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ES" sz="1100">
            <a:ln>
              <a:solidFill>
                <a:srgbClr val="FF0000"/>
              </a:solidFill>
            </a:ln>
          </a:endParaRPr>
        </a:p>
      </xdr:txBody>
    </xdr:sp>
    <xdr:clientData/>
  </xdr:twoCellAnchor>
  <xdr:twoCellAnchor editAs="oneCell">
    <xdr:from>
      <xdr:col>0</xdr:col>
      <xdr:colOff>933450</xdr:colOff>
      <xdr:row>27</xdr:row>
      <xdr:rowOff>142875</xdr:rowOff>
    </xdr:from>
    <xdr:to>
      <xdr:col>1</xdr:col>
      <xdr:colOff>1152525</xdr:colOff>
      <xdr:row>29</xdr:row>
      <xdr:rowOff>428625</xdr:rowOff>
    </xdr:to>
    <xdr:pic>
      <xdr:nvPicPr>
        <xdr:cNvPr id="8" name="Imagen 21">
          <a:hlinkClick xmlns:r="http://schemas.openxmlformats.org/officeDocument/2006/relationships" r:id="rId2"/>
        </xdr:cNvPr>
        <xdr:cNvPicPr>
          <a:picLocks noChangeAspect="1"/>
        </xdr:cNvPicPr>
      </xdr:nvPicPr>
      <xdr:blipFill>
        <a:blip xmlns:r="http://schemas.openxmlformats.org/officeDocument/2006/relationships" r:embed="rId3" cstate="print">
          <a:biLevel thresh="25000"/>
          <a:extLst>
            <a:ext uri="{BEBA8EAE-BF5A-486C-A8C5-ECC9F3942E4B}">
              <a14:imgProps xmlns:a14="http://schemas.microsoft.com/office/drawing/2010/main">
                <a14:imgLayer r:embed="rId4">
                  <a14:imgEffect>
                    <a14:colorTemperature colorTemp="7200"/>
                  </a14:imgEffect>
                </a14:imgLayer>
              </a14:imgProps>
            </a:ext>
            <a:ext uri="{28A0092B-C50C-407E-A947-70E740481C1C}">
              <a14:useLocalDpi xmlns:a14="http://schemas.microsoft.com/office/drawing/2010/main" val="0"/>
            </a:ext>
          </a:extLst>
        </a:blip>
        <a:stretch>
          <a:fillRect/>
        </a:stretch>
      </xdr:blipFill>
      <xdr:spPr>
        <a:xfrm>
          <a:off x="933450" y="89354025"/>
          <a:ext cx="1200150" cy="1200150"/>
        </a:xfrm>
        <a:prstGeom prst="rect">
          <a:avLst/>
        </a:prstGeom>
      </xdr:spPr>
    </xdr:pic>
    <xdr:clientData/>
  </xdr:twoCellAnchor>
  <xdr:twoCellAnchor editAs="oneCell">
    <xdr:from>
      <xdr:col>1</xdr:col>
      <xdr:colOff>9896474</xdr:colOff>
      <xdr:row>27</xdr:row>
      <xdr:rowOff>266700</xdr:rowOff>
    </xdr:from>
    <xdr:to>
      <xdr:col>2</xdr:col>
      <xdr:colOff>219073</xdr:colOff>
      <xdr:row>30</xdr:row>
      <xdr:rowOff>95249</xdr:rowOff>
    </xdr:to>
    <xdr:pic>
      <xdr:nvPicPr>
        <xdr:cNvPr id="9" name="Imagen 12">
          <a:hlinkClick xmlns:r="http://schemas.openxmlformats.org/officeDocument/2006/relationships" r:id="rId5"/>
        </xdr:cNvPr>
        <xdr:cNvPicPr>
          <a:picLocks noChangeAspect="1"/>
        </xdr:cNvPicPr>
      </xdr:nvPicPr>
      <xdr:blipFill>
        <a:blip xmlns:r="http://schemas.openxmlformats.org/officeDocument/2006/relationships" r:embed="rId6" cstate="print">
          <a:biLevel thresh="25000"/>
          <a:extLst>
            <a:ext uri="{28A0092B-C50C-407E-A947-70E740481C1C}">
              <a14:useLocalDpi xmlns:a14="http://schemas.microsoft.com/office/drawing/2010/main" val="0"/>
            </a:ext>
          </a:extLst>
        </a:blip>
        <a:stretch>
          <a:fillRect/>
        </a:stretch>
      </xdr:blipFill>
      <xdr:spPr>
        <a:xfrm>
          <a:off x="10877549" y="89477850"/>
          <a:ext cx="1200149" cy="12001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100265</xdr:colOff>
      <xdr:row>15</xdr:row>
      <xdr:rowOff>681789</xdr:rowOff>
    </xdr:from>
    <xdr:to>
      <xdr:col>13</xdr:col>
      <xdr:colOff>21754</xdr:colOff>
      <xdr:row>16</xdr:row>
      <xdr:rowOff>673463</xdr:rowOff>
    </xdr:to>
    <xdr:pic>
      <xdr:nvPicPr>
        <xdr:cNvPr id="2" name="1 Imagen">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10865" y="6549189"/>
          <a:ext cx="683489" cy="686999"/>
        </a:xfrm>
        <a:prstGeom prst="rect">
          <a:avLst/>
        </a:prstGeom>
      </xdr:spPr>
    </xdr:pic>
    <xdr:clientData/>
  </xdr:twoCellAnchor>
  <xdr:twoCellAnchor editAs="oneCell">
    <xdr:from>
      <xdr:col>12</xdr:col>
      <xdr:colOff>120315</xdr:colOff>
      <xdr:row>15</xdr:row>
      <xdr:rowOff>42110</xdr:rowOff>
    </xdr:from>
    <xdr:to>
      <xdr:col>13</xdr:col>
      <xdr:colOff>10026</xdr:colOff>
      <xdr:row>16</xdr:row>
      <xdr:rowOff>2006</xdr:rowOff>
    </xdr:to>
    <xdr:pic>
      <xdr:nvPicPr>
        <xdr:cNvPr id="3" name="2 Imagen">
          <a:hlinkClick xmlns:r="http://schemas.openxmlformats.org/officeDocument/2006/relationships" r:id="rId3"/>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730915" y="5909510"/>
          <a:ext cx="651711" cy="655221"/>
        </a:xfrm>
        <a:prstGeom prst="rect">
          <a:avLst/>
        </a:prstGeom>
      </xdr:spPr>
    </xdr:pic>
    <xdr:clientData/>
  </xdr:twoCellAnchor>
  <xdr:twoCellAnchor editAs="oneCell">
    <xdr:from>
      <xdr:col>12</xdr:col>
      <xdr:colOff>110288</xdr:colOff>
      <xdr:row>19</xdr:row>
      <xdr:rowOff>20049</xdr:rowOff>
    </xdr:from>
    <xdr:to>
      <xdr:col>12</xdr:col>
      <xdr:colOff>751973</xdr:colOff>
      <xdr:row>19</xdr:row>
      <xdr:rowOff>661734</xdr:rowOff>
    </xdr:to>
    <xdr:pic>
      <xdr:nvPicPr>
        <xdr:cNvPr id="4" name="3 Imagen">
          <a:hlinkClick xmlns:r="http://schemas.openxmlformats.org/officeDocument/2006/relationships" r:id="rId5"/>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8720888" y="8668749"/>
          <a:ext cx="641685" cy="641685"/>
        </a:xfrm>
        <a:prstGeom prst="rect">
          <a:avLst/>
        </a:prstGeom>
      </xdr:spPr>
    </xdr:pic>
    <xdr:clientData/>
  </xdr:twoCellAnchor>
  <xdr:twoCellAnchor editAs="oneCell">
    <xdr:from>
      <xdr:col>12</xdr:col>
      <xdr:colOff>100262</xdr:colOff>
      <xdr:row>17</xdr:row>
      <xdr:rowOff>30078</xdr:rowOff>
    </xdr:from>
    <xdr:to>
      <xdr:col>12</xdr:col>
      <xdr:colOff>731919</xdr:colOff>
      <xdr:row>17</xdr:row>
      <xdr:rowOff>661735</xdr:rowOff>
    </xdr:to>
    <xdr:pic>
      <xdr:nvPicPr>
        <xdr:cNvPr id="5" name="4 Imagen">
          <a:hlinkClick xmlns:r="http://schemas.openxmlformats.org/officeDocument/2006/relationships" r:id="rId7"/>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710862" y="7288128"/>
          <a:ext cx="631657" cy="631657"/>
        </a:xfrm>
        <a:prstGeom prst="rect">
          <a:avLst/>
        </a:prstGeom>
      </xdr:spPr>
    </xdr:pic>
    <xdr:clientData/>
  </xdr:twoCellAnchor>
  <xdr:twoCellAnchor editAs="oneCell">
    <xdr:from>
      <xdr:col>11</xdr:col>
      <xdr:colOff>741948</xdr:colOff>
      <xdr:row>18</xdr:row>
      <xdr:rowOff>2268</xdr:rowOff>
    </xdr:from>
    <xdr:to>
      <xdr:col>12</xdr:col>
      <xdr:colOff>631658</xdr:colOff>
      <xdr:row>18</xdr:row>
      <xdr:rowOff>653978</xdr:rowOff>
    </xdr:to>
    <xdr:pic>
      <xdr:nvPicPr>
        <xdr:cNvPr id="6" name="5 Imagen">
          <a:hlinkClick xmlns:r="http://schemas.openxmlformats.org/officeDocument/2006/relationships" r:id="rId9"/>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8590548" y="7955643"/>
          <a:ext cx="651710" cy="651710"/>
        </a:xfrm>
        <a:prstGeom prst="rect">
          <a:avLst/>
        </a:prstGeom>
      </xdr:spPr>
    </xdr:pic>
    <xdr:clientData/>
  </xdr:twoCellAnchor>
  <xdr:twoCellAnchor editAs="oneCell">
    <xdr:from>
      <xdr:col>12</xdr:col>
      <xdr:colOff>110290</xdr:colOff>
      <xdr:row>20</xdr:row>
      <xdr:rowOff>679784</xdr:rowOff>
    </xdr:from>
    <xdr:to>
      <xdr:col>13</xdr:col>
      <xdr:colOff>31779</xdr:colOff>
      <xdr:row>21</xdr:row>
      <xdr:rowOff>671458</xdr:rowOff>
    </xdr:to>
    <xdr:pic>
      <xdr:nvPicPr>
        <xdr:cNvPr id="7" name="6 Imagen">
          <a:hlinkClick xmlns:r="http://schemas.openxmlformats.org/officeDocument/2006/relationships" r:id="rId1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20890" y="10023809"/>
          <a:ext cx="683489" cy="686999"/>
        </a:xfrm>
        <a:prstGeom prst="rect">
          <a:avLst/>
        </a:prstGeom>
      </xdr:spPr>
    </xdr:pic>
    <xdr:clientData/>
  </xdr:twoCellAnchor>
  <xdr:twoCellAnchor editAs="oneCell">
    <xdr:from>
      <xdr:col>12</xdr:col>
      <xdr:colOff>130340</xdr:colOff>
      <xdr:row>20</xdr:row>
      <xdr:rowOff>30079</xdr:rowOff>
    </xdr:from>
    <xdr:to>
      <xdr:col>13</xdr:col>
      <xdr:colOff>20051</xdr:colOff>
      <xdr:row>20</xdr:row>
      <xdr:rowOff>681790</xdr:rowOff>
    </xdr:to>
    <xdr:pic>
      <xdr:nvPicPr>
        <xdr:cNvPr id="8" name="7 Imagen">
          <a:hlinkClick xmlns:r="http://schemas.openxmlformats.org/officeDocument/2006/relationships" r:id="rId12"/>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740940" y="9374104"/>
          <a:ext cx="651711" cy="651711"/>
        </a:xfrm>
        <a:prstGeom prst="rect">
          <a:avLst/>
        </a:prstGeom>
      </xdr:spPr>
    </xdr:pic>
    <xdr:clientData/>
  </xdr:twoCellAnchor>
  <xdr:twoCellAnchor editAs="oneCell">
    <xdr:from>
      <xdr:col>12</xdr:col>
      <xdr:colOff>108784</xdr:colOff>
      <xdr:row>26</xdr:row>
      <xdr:rowOff>694322</xdr:rowOff>
    </xdr:from>
    <xdr:to>
      <xdr:col>12</xdr:col>
      <xdr:colOff>750469</xdr:colOff>
      <xdr:row>27</xdr:row>
      <xdr:rowOff>640682</xdr:rowOff>
    </xdr:to>
    <xdr:pic>
      <xdr:nvPicPr>
        <xdr:cNvPr id="9" name="8 Imagen">
          <a:hlinkClick xmlns:r="http://schemas.openxmlformats.org/officeDocument/2006/relationships" r:id="rId14"/>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8719384" y="14915147"/>
          <a:ext cx="641685" cy="641685"/>
        </a:xfrm>
        <a:prstGeom prst="rect">
          <a:avLst/>
        </a:prstGeom>
      </xdr:spPr>
    </xdr:pic>
    <xdr:clientData/>
  </xdr:twoCellAnchor>
  <xdr:twoCellAnchor editAs="oneCell">
    <xdr:from>
      <xdr:col>12</xdr:col>
      <xdr:colOff>147886</xdr:colOff>
      <xdr:row>22</xdr:row>
      <xdr:rowOff>38601</xdr:rowOff>
    </xdr:from>
    <xdr:to>
      <xdr:col>13</xdr:col>
      <xdr:colOff>17543</xdr:colOff>
      <xdr:row>22</xdr:row>
      <xdr:rowOff>670258</xdr:rowOff>
    </xdr:to>
    <xdr:pic>
      <xdr:nvPicPr>
        <xdr:cNvPr id="10" name="9 Imagen">
          <a:hlinkClick xmlns:r="http://schemas.openxmlformats.org/officeDocument/2006/relationships" r:id="rId15"/>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758486" y="10773276"/>
          <a:ext cx="631657" cy="631657"/>
        </a:xfrm>
        <a:prstGeom prst="rect">
          <a:avLst/>
        </a:prstGeom>
      </xdr:spPr>
    </xdr:pic>
    <xdr:clientData/>
  </xdr:twoCellAnchor>
  <xdr:twoCellAnchor editAs="oneCell">
    <xdr:from>
      <xdr:col>11</xdr:col>
      <xdr:colOff>751973</xdr:colOff>
      <xdr:row>25</xdr:row>
      <xdr:rowOff>10289</xdr:rowOff>
    </xdr:from>
    <xdr:to>
      <xdr:col>12</xdr:col>
      <xdr:colOff>641683</xdr:colOff>
      <xdr:row>25</xdr:row>
      <xdr:rowOff>661999</xdr:rowOff>
    </xdr:to>
    <xdr:pic>
      <xdr:nvPicPr>
        <xdr:cNvPr id="11" name="10 Imagen">
          <a:hlinkClick xmlns:r="http://schemas.openxmlformats.org/officeDocument/2006/relationships" r:id="rId16"/>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8600573" y="13535789"/>
          <a:ext cx="651710" cy="651710"/>
        </a:xfrm>
        <a:prstGeom prst="rect">
          <a:avLst/>
        </a:prstGeom>
      </xdr:spPr>
    </xdr:pic>
    <xdr:clientData/>
  </xdr:twoCellAnchor>
  <xdr:twoCellAnchor editAs="oneCell">
    <xdr:from>
      <xdr:col>12</xdr:col>
      <xdr:colOff>109288</xdr:colOff>
      <xdr:row>30</xdr:row>
      <xdr:rowOff>0</xdr:rowOff>
    </xdr:from>
    <xdr:to>
      <xdr:col>13</xdr:col>
      <xdr:colOff>30777</xdr:colOff>
      <xdr:row>30</xdr:row>
      <xdr:rowOff>686998</xdr:rowOff>
    </xdr:to>
    <xdr:pic>
      <xdr:nvPicPr>
        <xdr:cNvPr id="12" name="11 Imagen">
          <a:hlinkClick xmlns:r="http://schemas.openxmlformats.org/officeDocument/2006/relationships" r:id="rId17"/>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19888" y="18662984"/>
          <a:ext cx="683489" cy="686998"/>
        </a:xfrm>
        <a:prstGeom prst="rect">
          <a:avLst/>
        </a:prstGeom>
      </xdr:spPr>
    </xdr:pic>
    <xdr:clientData/>
  </xdr:twoCellAnchor>
  <xdr:twoCellAnchor editAs="oneCell">
    <xdr:from>
      <xdr:col>12</xdr:col>
      <xdr:colOff>110288</xdr:colOff>
      <xdr:row>29</xdr:row>
      <xdr:rowOff>30079</xdr:rowOff>
    </xdr:from>
    <xdr:to>
      <xdr:col>12</xdr:col>
      <xdr:colOff>761999</xdr:colOff>
      <xdr:row>29</xdr:row>
      <xdr:rowOff>681790</xdr:rowOff>
    </xdr:to>
    <xdr:pic>
      <xdr:nvPicPr>
        <xdr:cNvPr id="13" name="12 Imagen">
          <a:hlinkClick xmlns:r="http://schemas.openxmlformats.org/officeDocument/2006/relationships" r:id="rId18"/>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720888" y="17784679"/>
          <a:ext cx="651711" cy="651711"/>
        </a:xfrm>
        <a:prstGeom prst="rect">
          <a:avLst/>
        </a:prstGeom>
      </xdr:spPr>
    </xdr:pic>
    <xdr:clientData/>
  </xdr:twoCellAnchor>
  <xdr:twoCellAnchor editAs="oneCell">
    <xdr:from>
      <xdr:col>12</xdr:col>
      <xdr:colOff>130340</xdr:colOff>
      <xdr:row>31</xdr:row>
      <xdr:rowOff>58151</xdr:rowOff>
    </xdr:from>
    <xdr:to>
      <xdr:col>12</xdr:col>
      <xdr:colOff>761997</xdr:colOff>
      <xdr:row>31</xdr:row>
      <xdr:rowOff>689808</xdr:rowOff>
    </xdr:to>
    <xdr:pic>
      <xdr:nvPicPr>
        <xdr:cNvPr id="14" name="13 Imagen">
          <a:hlinkClick xmlns:r="http://schemas.openxmlformats.org/officeDocument/2006/relationships" r:id="rId19"/>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740940" y="19622501"/>
          <a:ext cx="631657" cy="631657"/>
        </a:xfrm>
        <a:prstGeom prst="rect">
          <a:avLst/>
        </a:prstGeom>
      </xdr:spPr>
    </xdr:pic>
    <xdr:clientData/>
  </xdr:twoCellAnchor>
  <xdr:twoCellAnchor editAs="oneCell">
    <xdr:from>
      <xdr:col>12</xdr:col>
      <xdr:colOff>0</xdr:colOff>
      <xdr:row>32</xdr:row>
      <xdr:rowOff>30341</xdr:rowOff>
    </xdr:from>
    <xdr:to>
      <xdr:col>12</xdr:col>
      <xdr:colOff>651710</xdr:colOff>
      <xdr:row>32</xdr:row>
      <xdr:rowOff>682051</xdr:rowOff>
    </xdr:to>
    <xdr:pic>
      <xdr:nvPicPr>
        <xdr:cNvPr id="15" name="14 Imagen">
          <a:hlinkClick xmlns:r="http://schemas.openxmlformats.org/officeDocument/2006/relationships" r:id="rId20"/>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8610600" y="20499566"/>
          <a:ext cx="651710" cy="651710"/>
        </a:xfrm>
        <a:prstGeom prst="rect">
          <a:avLst/>
        </a:prstGeom>
      </xdr:spPr>
    </xdr:pic>
    <xdr:clientData/>
  </xdr:twoCellAnchor>
  <xdr:twoCellAnchor editAs="oneCell">
    <xdr:from>
      <xdr:col>12</xdr:col>
      <xdr:colOff>79711</xdr:colOff>
      <xdr:row>34</xdr:row>
      <xdr:rowOff>12533</xdr:rowOff>
    </xdr:from>
    <xdr:to>
      <xdr:col>13</xdr:col>
      <xdr:colOff>1200</xdr:colOff>
      <xdr:row>35</xdr:row>
      <xdr:rowOff>4206</xdr:rowOff>
    </xdr:to>
    <xdr:pic>
      <xdr:nvPicPr>
        <xdr:cNvPr id="16" name="15 Imagen">
          <a:hlinkClick xmlns:r="http://schemas.openxmlformats.org/officeDocument/2006/relationships" r:id="rId2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90311" y="22291508"/>
          <a:ext cx="683489" cy="686998"/>
        </a:xfrm>
        <a:prstGeom prst="rect">
          <a:avLst/>
        </a:prstGeom>
      </xdr:spPr>
    </xdr:pic>
    <xdr:clientData/>
  </xdr:twoCellAnchor>
  <xdr:twoCellAnchor editAs="oneCell">
    <xdr:from>
      <xdr:col>12</xdr:col>
      <xdr:colOff>110289</xdr:colOff>
      <xdr:row>33</xdr:row>
      <xdr:rowOff>30078</xdr:rowOff>
    </xdr:from>
    <xdr:to>
      <xdr:col>13</xdr:col>
      <xdr:colOff>0</xdr:colOff>
      <xdr:row>33</xdr:row>
      <xdr:rowOff>681789</xdr:rowOff>
    </xdr:to>
    <xdr:pic>
      <xdr:nvPicPr>
        <xdr:cNvPr id="17" name="16 Imagen">
          <a:hlinkClick xmlns:r="http://schemas.openxmlformats.org/officeDocument/2006/relationships" r:id="rId22"/>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720889" y="21404178"/>
          <a:ext cx="651711" cy="651711"/>
        </a:xfrm>
        <a:prstGeom prst="rect">
          <a:avLst/>
        </a:prstGeom>
      </xdr:spPr>
    </xdr:pic>
    <xdr:clientData/>
  </xdr:twoCellAnchor>
  <xdr:twoCellAnchor editAs="oneCell">
    <xdr:from>
      <xdr:col>12</xdr:col>
      <xdr:colOff>110288</xdr:colOff>
      <xdr:row>40</xdr:row>
      <xdr:rowOff>38099</xdr:rowOff>
    </xdr:from>
    <xdr:to>
      <xdr:col>12</xdr:col>
      <xdr:colOff>741945</xdr:colOff>
      <xdr:row>40</xdr:row>
      <xdr:rowOff>669756</xdr:rowOff>
    </xdr:to>
    <xdr:pic>
      <xdr:nvPicPr>
        <xdr:cNvPr id="18" name="17 Imagen">
          <a:hlinkClick xmlns:r="http://schemas.openxmlformats.org/officeDocument/2006/relationships" r:id="rId23"/>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720888" y="23221949"/>
          <a:ext cx="631657" cy="631657"/>
        </a:xfrm>
        <a:prstGeom prst="rect">
          <a:avLst/>
        </a:prstGeom>
      </xdr:spPr>
    </xdr:pic>
    <xdr:clientData/>
  </xdr:twoCellAnchor>
  <xdr:twoCellAnchor editAs="oneCell">
    <xdr:from>
      <xdr:col>12</xdr:col>
      <xdr:colOff>133350</xdr:colOff>
      <xdr:row>26</xdr:row>
      <xdr:rowOff>28575</xdr:rowOff>
    </xdr:from>
    <xdr:to>
      <xdr:col>13</xdr:col>
      <xdr:colOff>23061</xdr:colOff>
      <xdr:row>26</xdr:row>
      <xdr:rowOff>680286</xdr:rowOff>
    </xdr:to>
    <xdr:pic>
      <xdr:nvPicPr>
        <xdr:cNvPr id="23" name="22 Imagen">
          <a:hlinkClick xmlns:r="http://schemas.openxmlformats.org/officeDocument/2006/relationships" r:id="rId24"/>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743950" y="14249400"/>
          <a:ext cx="651711" cy="651711"/>
        </a:xfrm>
        <a:prstGeom prst="rect">
          <a:avLst/>
        </a:prstGeom>
      </xdr:spPr>
    </xdr:pic>
    <xdr:clientData/>
  </xdr:twoCellAnchor>
  <xdr:twoCellAnchor editAs="oneCell">
    <xdr:from>
      <xdr:col>1</xdr:col>
      <xdr:colOff>66675</xdr:colOff>
      <xdr:row>59</xdr:row>
      <xdr:rowOff>38099</xdr:rowOff>
    </xdr:from>
    <xdr:to>
      <xdr:col>3</xdr:col>
      <xdr:colOff>114300</xdr:colOff>
      <xdr:row>68</xdr:row>
      <xdr:rowOff>152399</xdr:rowOff>
    </xdr:to>
    <xdr:pic>
      <xdr:nvPicPr>
        <xdr:cNvPr id="24" name="Imagen 3">
          <a:hlinkClick xmlns:r="http://schemas.openxmlformats.org/officeDocument/2006/relationships" r:id="rId25"/>
        </xdr:cNvPr>
        <xdr:cNvPicPr>
          <a:picLocks noChangeAspect="1"/>
        </xdr:cNvPicPr>
      </xdr:nvPicPr>
      <xdr:blipFill>
        <a:blip xmlns:r="http://schemas.openxmlformats.org/officeDocument/2006/relationships" r:embed="rId26">
          <a:biLevel thresh="25000"/>
          <a:extLst>
            <a:ext uri="{28A0092B-C50C-407E-A947-70E740481C1C}">
              <a14:useLocalDpi xmlns:a14="http://schemas.microsoft.com/office/drawing/2010/main" val="0"/>
            </a:ext>
          </a:extLst>
        </a:blip>
        <a:stretch>
          <a:fillRect/>
        </a:stretch>
      </xdr:blipFill>
      <xdr:spPr>
        <a:xfrm>
          <a:off x="295275" y="27698699"/>
          <a:ext cx="1571625" cy="1571625"/>
        </a:xfrm>
        <a:prstGeom prst="rect">
          <a:avLst/>
        </a:prstGeom>
      </xdr:spPr>
    </xdr:pic>
    <xdr:clientData/>
  </xdr:twoCellAnchor>
  <xdr:oneCellAnchor>
    <xdr:from>
      <xdr:col>1</xdr:col>
      <xdr:colOff>485014</xdr:colOff>
      <xdr:row>0</xdr:row>
      <xdr:rowOff>107448</xdr:rowOff>
    </xdr:from>
    <xdr:ext cx="11431526" cy="1197764"/>
    <xdr:sp macro="" textlink="">
      <xdr:nvSpPr>
        <xdr:cNvPr id="25" name="Rectángulo 1"/>
        <xdr:cNvSpPr/>
      </xdr:nvSpPr>
      <xdr:spPr>
        <a:xfrm>
          <a:off x="713614" y="107448"/>
          <a:ext cx="11431526" cy="1197764"/>
        </a:xfrm>
        <a:prstGeom prst="rect">
          <a:avLst/>
        </a:prstGeom>
        <a:noFill/>
      </xdr:spPr>
      <xdr:txBody>
        <a:bodyPr wrap="none" lIns="91440" tIns="45720" rIns="91440" bIns="45720">
          <a:spAutoFit/>
        </a:bodyPr>
        <a:lstStyle/>
        <a:p>
          <a:pPr algn="ctr"/>
          <a:r>
            <a:rPr lang="es-ES" sz="3600" b="1" cap="none" spc="50">
              <a:ln w="9525" cmpd="sng">
                <a:solidFill>
                  <a:schemeClr val="accent1"/>
                </a:solidFill>
                <a:prstDash val="solid"/>
              </a:ln>
              <a:solidFill>
                <a:srgbClr val="70AD47">
                  <a:tint val="1000"/>
                </a:srgbClr>
              </a:solidFill>
              <a:effectLst>
                <a:glow rad="63500">
                  <a:schemeClr val="accent1">
                    <a:satMod val="175000"/>
                    <a:alpha val="40000"/>
                  </a:schemeClr>
                </a:glow>
              </a:effectLst>
              <a:latin typeface="Agency FB" panose="020B0503020202020204" pitchFamily="34" charset="0"/>
            </a:rPr>
            <a:t>CRITERIOS DE EVALUACIÓN DEL SISTEMA DE GESTIÓN DE SEGURIDAD Y</a:t>
          </a:r>
        </a:p>
        <a:p>
          <a:pPr algn="ctr"/>
          <a:r>
            <a:rPr lang="es-ES" sz="3600" b="1" cap="none" spc="50">
              <a:ln w="9525" cmpd="sng">
                <a:solidFill>
                  <a:schemeClr val="accent1"/>
                </a:solidFill>
                <a:prstDash val="solid"/>
              </a:ln>
              <a:solidFill>
                <a:srgbClr val="70AD47">
                  <a:tint val="1000"/>
                </a:srgbClr>
              </a:solidFill>
              <a:effectLst>
                <a:glow rad="63500">
                  <a:schemeClr val="accent1">
                    <a:satMod val="175000"/>
                    <a:alpha val="40000"/>
                  </a:schemeClr>
                </a:glow>
              </a:effectLst>
              <a:latin typeface="Agency FB" panose="020B0503020202020204" pitchFamily="34" charset="0"/>
            </a:rPr>
            <a:t> SALUD EN EL TRABAJO </a:t>
          </a:r>
        </a:p>
      </xdr:txBody>
    </xdr:sp>
    <xdr:clientData/>
  </xdr:oneCellAnchor>
  <xdr:twoCellAnchor editAs="oneCell">
    <xdr:from>
      <xdr:col>14</xdr:col>
      <xdr:colOff>723899</xdr:colOff>
      <xdr:row>59</xdr:row>
      <xdr:rowOff>105410</xdr:rowOff>
    </xdr:from>
    <xdr:to>
      <xdr:col>16</xdr:col>
      <xdr:colOff>723900</xdr:colOff>
      <xdr:row>69</xdr:row>
      <xdr:rowOff>10161</xdr:rowOff>
    </xdr:to>
    <xdr:pic>
      <xdr:nvPicPr>
        <xdr:cNvPr id="26" name="Imagen 2">
          <a:hlinkClick xmlns:r="http://schemas.openxmlformats.org/officeDocument/2006/relationships" r:id="rId27"/>
        </xdr:cNvPr>
        <xdr:cNvPicPr>
          <a:picLocks noChangeAspect="1"/>
        </xdr:cNvPicPr>
      </xdr:nvPicPr>
      <xdr:blipFill>
        <a:blip xmlns:r="http://schemas.openxmlformats.org/officeDocument/2006/relationships" r:embed="rId28" cstate="print">
          <a:biLevel thresh="25000"/>
          <a:extLst>
            <a:ext uri="{28A0092B-C50C-407E-A947-70E740481C1C}">
              <a14:useLocalDpi xmlns:a14="http://schemas.microsoft.com/office/drawing/2010/main" val="0"/>
            </a:ext>
          </a:extLst>
        </a:blip>
        <a:stretch>
          <a:fillRect/>
        </a:stretch>
      </xdr:blipFill>
      <xdr:spPr>
        <a:xfrm>
          <a:off x="10858499" y="27766010"/>
          <a:ext cx="1524001" cy="1524001"/>
        </a:xfrm>
        <a:prstGeom prst="rect">
          <a:avLst/>
        </a:prstGeom>
      </xdr:spPr>
    </xdr:pic>
    <xdr:clientData/>
  </xdr:twoCellAnchor>
  <xdr:twoCellAnchor editAs="oneCell">
    <xdr:from>
      <xdr:col>12</xdr:col>
      <xdr:colOff>81715</xdr:colOff>
      <xdr:row>23</xdr:row>
      <xdr:rowOff>3509</xdr:rowOff>
    </xdr:from>
    <xdr:to>
      <xdr:col>13</xdr:col>
      <xdr:colOff>3204</xdr:colOff>
      <xdr:row>23</xdr:row>
      <xdr:rowOff>690508</xdr:rowOff>
    </xdr:to>
    <xdr:pic>
      <xdr:nvPicPr>
        <xdr:cNvPr id="27" name="26 Imagen">
          <a:hlinkClick xmlns:r="http://schemas.openxmlformats.org/officeDocument/2006/relationships" r:id="rId29"/>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92315" y="11433509"/>
          <a:ext cx="683489" cy="686999"/>
        </a:xfrm>
        <a:prstGeom prst="rect">
          <a:avLst/>
        </a:prstGeom>
      </xdr:spPr>
    </xdr:pic>
    <xdr:clientData/>
  </xdr:twoCellAnchor>
  <xdr:twoCellAnchor editAs="oneCell">
    <xdr:from>
      <xdr:col>12</xdr:col>
      <xdr:colOff>114300</xdr:colOff>
      <xdr:row>40</xdr:row>
      <xdr:rowOff>676275</xdr:rowOff>
    </xdr:from>
    <xdr:to>
      <xdr:col>13</xdr:col>
      <xdr:colOff>35789</xdr:colOff>
      <xdr:row>41</xdr:row>
      <xdr:rowOff>667948</xdr:rowOff>
    </xdr:to>
    <xdr:pic>
      <xdr:nvPicPr>
        <xdr:cNvPr id="31" name="30 Imagen">
          <a:hlinkClick xmlns:r="http://schemas.openxmlformats.org/officeDocument/2006/relationships" r:id="rId30"/>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24900" y="21355050"/>
          <a:ext cx="683489" cy="686998"/>
        </a:xfrm>
        <a:prstGeom prst="rect">
          <a:avLst/>
        </a:prstGeom>
      </xdr:spPr>
    </xdr:pic>
    <xdr:clientData/>
  </xdr:twoCellAnchor>
  <xdr:twoCellAnchor editAs="oneCell">
    <xdr:from>
      <xdr:col>12</xdr:col>
      <xdr:colOff>152400</xdr:colOff>
      <xdr:row>42</xdr:row>
      <xdr:rowOff>9525</xdr:rowOff>
    </xdr:from>
    <xdr:to>
      <xdr:col>13</xdr:col>
      <xdr:colOff>42111</xdr:colOff>
      <xdr:row>42</xdr:row>
      <xdr:rowOff>661236</xdr:rowOff>
    </xdr:to>
    <xdr:pic>
      <xdr:nvPicPr>
        <xdr:cNvPr id="32" name="31 Imagen">
          <a:hlinkClick xmlns:r="http://schemas.openxmlformats.org/officeDocument/2006/relationships" r:id="rId31"/>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763000" y="22078950"/>
          <a:ext cx="651711" cy="651711"/>
        </a:xfrm>
        <a:prstGeom prst="rect">
          <a:avLst/>
        </a:prstGeom>
      </xdr:spPr>
    </xdr:pic>
    <xdr:clientData/>
  </xdr:twoCellAnchor>
  <xdr:twoCellAnchor editAs="oneCell">
    <xdr:from>
      <xdr:col>12</xdr:col>
      <xdr:colOff>0</xdr:colOff>
      <xdr:row>43</xdr:row>
      <xdr:rowOff>0</xdr:rowOff>
    </xdr:from>
    <xdr:to>
      <xdr:col>12</xdr:col>
      <xdr:colOff>651710</xdr:colOff>
      <xdr:row>43</xdr:row>
      <xdr:rowOff>651710</xdr:rowOff>
    </xdr:to>
    <xdr:pic>
      <xdr:nvPicPr>
        <xdr:cNvPr id="33" name="32 Imagen">
          <a:hlinkClick xmlns:r="http://schemas.openxmlformats.org/officeDocument/2006/relationships" r:id="rId32"/>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8610600" y="22764750"/>
          <a:ext cx="651710" cy="651710"/>
        </a:xfrm>
        <a:prstGeom prst="rect">
          <a:avLst/>
        </a:prstGeom>
      </xdr:spPr>
    </xdr:pic>
    <xdr:clientData/>
  </xdr:twoCellAnchor>
  <xdr:twoCellAnchor editAs="oneCell">
    <xdr:from>
      <xdr:col>12</xdr:col>
      <xdr:colOff>110288</xdr:colOff>
      <xdr:row>45</xdr:row>
      <xdr:rowOff>38099</xdr:rowOff>
    </xdr:from>
    <xdr:to>
      <xdr:col>12</xdr:col>
      <xdr:colOff>741945</xdr:colOff>
      <xdr:row>45</xdr:row>
      <xdr:rowOff>669756</xdr:rowOff>
    </xdr:to>
    <xdr:pic>
      <xdr:nvPicPr>
        <xdr:cNvPr id="34" name="33 Imagen">
          <a:hlinkClick xmlns:r="http://schemas.openxmlformats.org/officeDocument/2006/relationships" r:id="rId33"/>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720888" y="20716874"/>
          <a:ext cx="631657" cy="631657"/>
        </a:xfrm>
        <a:prstGeom prst="rect">
          <a:avLst/>
        </a:prstGeom>
      </xdr:spPr>
    </xdr:pic>
    <xdr:clientData/>
  </xdr:twoCellAnchor>
  <xdr:twoCellAnchor editAs="oneCell">
    <xdr:from>
      <xdr:col>12</xdr:col>
      <xdr:colOff>114300</xdr:colOff>
      <xdr:row>45</xdr:row>
      <xdr:rowOff>676275</xdr:rowOff>
    </xdr:from>
    <xdr:to>
      <xdr:col>13</xdr:col>
      <xdr:colOff>35789</xdr:colOff>
      <xdr:row>46</xdr:row>
      <xdr:rowOff>667948</xdr:rowOff>
    </xdr:to>
    <xdr:pic>
      <xdr:nvPicPr>
        <xdr:cNvPr id="35" name="34 Imagen">
          <a:hlinkClick xmlns:r="http://schemas.openxmlformats.org/officeDocument/2006/relationships" r:id="rId34"/>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24900" y="21355050"/>
          <a:ext cx="683489" cy="686998"/>
        </a:xfrm>
        <a:prstGeom prst="rect">
          <a:avLst/>
        </a:prstGeom>
      </xdr:spPr>
    </xdr:pic>
    <xdr:clientData/>
  </xdr:twoCellAnchor>
  <xdr:twoCellAnchor editAs="oneCell">
    <xdr:from>
      <xdr:col>12</xdr:col>
      <xdr:colOff>152400</xdr:colOff>
      <xdr:row>47</xdr:row>
      <xdr:rowOff>9525</xdr:rowOff>
    </xdr:from>
    <xdr:to>
      <xdr:col>13</xdr:col>
      <xdr:colOff>42111</xdr:colOff>
      <xdr:row>47</xdr:row>
      <xdr:rowOff>661236</xdr:rowOff>
    </xdr:to>
    <xdr:pic>
      <xdr:nvPicPr>
        <xdr:cNvPr id="36" name="35 Imagen">
          <a:hlinkClick xmlns:r="http://schemas.openxmlformats.org/officeDocument/2006/relationships" r:id="rId35"/>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763000" y="22078950"/>
          <a:ext cx="651711" cy="651711"/>
        </a:xfrm>
        <a:prstGeom prst="rect">
          <a:avLst/>
        </a:prstGeom>
      </xdr:spPr>
    </xdr:pic>
    <xdr:clientData/>
  </xdr:twoCellAnchor>
  <xdr:twoCellAnchor editAs="oneCell">
    <xdr:from>
      <xdr:col>12</xdr:col>
      <xdr:colOff>0</xdr:colOff>
      <xdr:row>50</xdr:row>
      <xdr:rowOff>0</xdr:rowOff>
    </xdr:from>
    <xdr:to>
      <xdr:col>12</xdr:col>
      <xdr:colOff>651710</xdr:colOff>
      <xdr:row>50</xdr:row>
      <xdr:rowOff>651710</xdr:rowOff>
    </xdr:to>
    <xdr:pic>
      <xdr:nvPicPr>
        <xdr:cNvPr id="37" name="36 Imagen">
          <a:hlinkClick xmlns:r="http://schemas.openxmlformats.org/officeDocument/2006/relationships" r:id="rId36"/>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8610600" y="22764750"/>
          <a:ext cx="651710" cy="651710"/>
        </a:xfrm>
        <a:prstGeom prst="rect">
          <a:avLst/>
        </a:prstGeom>
      </xdr:spPr>
    </xdr:pic>
    <xdr:clientData/>
  </xdr:twoCellAnchor>
  <xdr:twoCellAnchor editAs="oneCell">
    <xdr:from>
      <xdr:col>12</xdr:col>
      <xdr:colOff>104775</xdr:colOff>
      <xdr:row>49</xdr:row>
      <xdr:rowOff>0</xdr:rowOff>
    </xdr:from>
    <xdr:to>
      <xdr:col>13</xdr:col>
      <xdr:colOff>26264</xdr:colOff>
      <xdr:row>49</xdr:row>
      <xdr:rowOff>686998</xdr:rowOff>
    </xdr:to>
    <xdr:pic>
      <xdr:nvPicPr>
        <xdr:cNvPr id="38" name="37 Imagen">
          <a:hlinkClick xmlns:r="http://schemas.openxmlformats.org/officeDocument/2006/relationships" r:id="rId37"/>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15375" y="26450925"/>
          <a:ext cx="683489" cy="686998"/>
        </a:xfrm>
        <a:prstGeom prst="rect">
          <a:avLst/>
        </a:prstGeom>
      </xdr:spPr>
    </xdr:pic>
    <xdr:clientData/>
  </xdr:twoCellAnchor>
  <xdr:twoCellAnchor editAs="oneCell">
    <xdr:from>
      <xdr:col>12</xdr:col>
      <xdr:colOff>142875</xdr:colOff>
      <xdr:row>48</xdr:row>
      <xdr:rowOff>19050</xdr:rowOff>
    </xdr:from>
    <xdr:to>
      <xdr:col>13</xdr:col>
      <xdr:colOff>12532</xdr:colOff>
      <xdr:row>48</xdr:row>
      <xdr:rowOff>650707</xdr:rowOff>
    </xdr:to>
    <xdr:pic>
      <xdr:nvPicPr>
        <xdr:cNvPr id="39" name="38 Imagen">
          <a:hlinkClick xmlns:r="http://schemas.openxmlformats.org/officeDocument/2006/relationships" r:id="rId38"/>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753475" y="25774650"/>
          <a:ext cx="631657" cy="631657"/>
        </a:xfrm>
        <a:prstGeom prst="rect">
          <a:avLst/>
        </a:prstGeom>
      </xdr:spPr>
    </xdr:pic>
    <xdr:clientData/>
  </xdr:twoCellAnchor>
  <xdr:twoCellAnchor editAs="oneCell">
    <xdr:from>
      <xdr:col>12</xdr:col>
      <xdr:colOff>110288</xdr:colOff>
      <xdr:row>56</xdr:row>
      <xdr:rowOff>38099</xdr:rowOff>
    </xdr:from>
    <xdr:to>
      <xdr:col>12</xdr:col>
      <xdr:colOff>741945</xdr:colOff>
      <xdr:row>56</xdr:row>
      <xdr:rowOff>669756</xdr:rowOff>
    </xdr:to>
    <xdr:pic>
      <xdr:nvPicPr>
        <xdr:cNvPr id="40" name="39 Imagen">
          <a:hlinkClick xmlns:r="http://schemas.openxmlformats.org/officeDocument/2006/relationships" r:id="rId39"/>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720888" y="20716874"/>
          <a:ext cx="631657" cy="631657"/>
        </a:xfrm>
        <a:prstGeom prst="rect">
          <a:avLst/>
        </a:prstGeom>
      </xdr:spPr>
    </xdr:pic>
    <xdr:clientData/>
  </xdr:twoCellAnchor>
  <xdr:twoCellAnchor editAs="oneCell">
    <xdr:from>
      <xdr:col>12</xdr:col>
      <xdr:colOff>114300</xdr:colOff>
      <xdr:row>56</xdr:row>
      <xdr:rowOff>676275</xdr:rowOff>
    </xdr:from>
    <xdr:to>
      <xdr:col>13</xdr:col>
      <xdr:colOff>35789</xdr:colOff>
      <xdr:row>57</xdr:row>
      <xdr:rowOff>667948</xdr:rowOff>
    </xdr:to>
    <xdr:pic>
      <xdr:nvPicPr>
        <xdr:cNvPr id="41" name="40 Imagen">
          <a:hlinkClick xmlns:r="http://schemas.openxmlformats.org/officeDocument/2006/relationships" r:id="rId40"/>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24900" y="21355050"/>
          <a:ext cx="683489" cy="68699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1</xdr:col>
      <xdr:colOff>105833</xdr:colOff>
      <xdr:row>8</xdr:row>
      <xdr:rowOff>129673</xdr:rowOff>
    </xdr:from>
    <xdr:ext cx="10963275" cy="2029328"/>
    <xdr:sp macro="" textlink="">
      <xdr:nvSpPr>
        <xdr:cNvPr id="3" name="2 Rectángulo"/>
        <xdr:cNvSpPr/>
      </xdr:nvSpPr>
      <xdr:spPr>
        <a:xfrm>
          <a:off x="105833" y="1399673"/>
          <a:ext cx="10963275" cy="2029328"/>
        </a:xfrm>
        <a:prstGeom prst="rect">
          <a:avLst/>
        </a:prstGeom>
        <a:noFill/>
      </xdr:spPr>
      <xdr:txBody>
        <a:bodyPr wrap="square" lIns="91440" tIns="45720" rIns="91440" bIns="45720">
          <a:noAutofit/>
        </a:bodyPr>
        <a:lstStyle/>
        <a:p>
          <a:pPr algn="ctr"/>
          <a:r>
            <a:rPr lang="es-ES" sz="32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Hay como mínimo, la siguiente información actualizada de todos los trabajadores, del último año: la descripción socio demográfica de los trabajadores (edad, sexo, escolaridad, estado civil), la caracterización de sus condiciones de salud, la evaluación y análisis de las estadísticas sobre la salud de los trabajadores tanto de origen laboral como común, y los resultados de las evaluaciones médicas ocupacionales</a:t>
          </a:r>
          <a:r>
            <a:rPr lang="es-ES" sz="2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a:t>
          </a:r>
        </a:p>
      </xdr:txBody>
    </xdr:sp>
    <xdr:clientData/>
  </xdr:oneCellAnchor>
  <xdr:twoCellAnchor editAs="oneCell">
    <xdr:from>
      <xdr:col>16</xdr:col>
      <xdr:colOff>77258</xdr:colOff>
      <xdr:row>9</xdr:row>
      <xdr:rowOff>135467</xdr:rowOff>
    </xdr:from>
    <xdr:to>
      <xdr:col>19</xdr:col>
      <xdr:colOff>229658</xdr:colOff>
      <xdr:row>24</xdr:row>
      <xdr:rowOff>144992</xdr:rowOff>
    </xdr:to>
    <xdr:pic>
      <xdr:nvPicPr>
        <xdr:cNvPr id="4" name="3 Imagen">
          <a:hlinkClick xmlns:r="http://schemas.openxmlformats.org/officeDocument/2006/relationships" r:id="rId1"/>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777008" y="1564217"/>
          <a:ext cx="2438400" cy="2390775"/>
        </a:xfrm>
        <a:prstGeom prst="rect">
          <a:avLst/>
        </a:prstGeom>
      </xdr:spPr>
    </xdr:pic>
    <xdr:clientData/>
  </xdr:twoCellAnchor>
  <xdr:oneCellAnchor>
    <xdr:from>
      <xdr:col>1</xdr:col>
      <xdr:colOff>52917</xdr:colOff>
      <xdr:row>69</xdr:row>
      <xdr:rowOff>95250</xdr:rowOff>
    </xdr:from>
    <xdr:ext cx="10963275" cy="3483477"/>
    <xdr:sp macro="" textlink="">
      <xdr:nvSpPr>
        <xdr:cNvPr id="6" name="5 Rectángulo"/>
        <xdr:cNvSpPr/>
      </xdr:nvSpPr>
      <xdr:spPr>
        <a:xfrm>
          <a:off x="52917" y="11049000"/>
          <a:ext cx="10963275" cy="3483477"/>
        </a:xfrm>
        <a:prstGeom prst="rect">
          <a:avLst/>
        </a:prstGeom>
        <a:noFill/>
      </xdr:spPr>
      <xdr:txBody>
        <a:bodyPr wrap="square" lIns="91440" tIns="45720" rIns="91440" bIns="45720">
          <a:noAutofit/>
        </a:bodyPr>
        <a:lstStyle/>
        <a:p>
          <a:pPr algn="ctr"/>
          <a:r>
            <a:rPr lang="es-ES" sz="4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Están definidas y se llevaron a cabo las actividades de medicina del trabajo, promoción y prevención, de conformidad con las prioridades que se identificaron en el diagnóstico de las condiciones de salud de los trabajadores y los peligros/riesgos de intervención prioritarios</a:t>
          </a:r>
        </a:p>
      </xdr:txBody>
    </xdr:sp>
    <xdr:clientData/>
  </xdr:oneCellAnchor>
  <xdr:twoCellAnchor editAs="oneCell">
    <xdr:from>
      <xdr:col>16</xdr:col>
      <xdr:colOff>85725</xdr:colOff>
      <xdr:row>77</xdr:row>
      <xdr:rowOff>38100</xdr:rowOff>
    </xdr:from>
    <xdr:to>
      <xdr:col>19</xdr:col>
      <xdr:colOff>238125</xdr:colOff>
      <xdr:row>92</xdr:row>
      <xdr:rowOff>47625</xdr:rowOff>
    </xdr:to>
    <xdr:pic>
      <xdr:nvPicPr>
        <xdr:cNvPr id="7" name="6 Imagen">
          <a:hlinkClick xmlns:r="http://schemas.openxmlformats.org/officeDocument/2006/relationships" r:id="rId3"/>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277725" y="12506325"/>
          <a:ext cx="2438400" cy="2438400"/>
        </a:xfrm>
        <a:prstGeom prst="rect">
          <a:avLst/>
        </a:prstGeom>
      </xdr:spPr>
    </xdr:pic>
    <xdr:clientData/>
  </xdr:twoCellAnchor>
  <xdr:oneCellAnchor>
    <xdr:from>
      <xdr:col>16</xdr:col>
      <xdr:colOff>352425</xdr:colOff>
      <xdr:row>90</xdr:row>
      <xdr:rowOff>152400</xdr:rowOff>
    </xdr:from>
    <xdr:ext cx="1543830" cy="522259"/>
    <xdr:sp macro="" textlink="">
      <xdr:nvSpPr>
        <xdr:cNvPr id="8" name="7 Rectángulo"/>
        <xdr:cNvSpPr/>
      </xdr:nvSpPr>
      <xdr:spPr>
        <a:xfrm>
          <a:off x="12544425" y="14725650"/>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16</xdr:col>
      <xdr:colOff>377825</xdr:colOff>
      <xdr:row>24</xdr:row>
      <xdr:rowOff>131234</xdr:rowOff>
    </xdr:from>
    <xdr:ext cx="1543830" cy="522259"/>
    <xdr:sp macro="" textlink="">
      <xdr:nvSpPr>
        <xdr:cNvPr id="10" name="9 Rectángulo"/>
        <xdr:cNvSpPr/>
      </xdr:nvSpPr>
      <xdr:spPr>
        <a:xfrm>
          <a:off x="11077575" y="3941234"/>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31750</xdr:colOff>
      <xdr:row>133</xdr:row>
      <xdr:rowOff>148167</xdr:rowOff>
    </xdr:from>
    <xdr:ext cx="10963275" cy="3483477"/>
    <xdr:sp macro="" textlink="">
      <xdr:nvSpPr>
        <xdr:cNvPr id="11" name="10 Rectángulo"/>
        <xdr:cNvSpPr/>
      </xdr:nvSpPr>
      <xdr:spPr>
        <a:xfrm>
          <a:off x="31750" y="21261917"/>
          <a:ext cx="10963275" cy="3483477"/>
        </a:xfrm>
        <a:prstGeom prst="rect">
          <a:avLst/>
        </a:prstGeom>
        <a:noFill/>
      </xdr:spPr>
      <xdr:txBody>
        <a:bodyPr wrap="square" lIns="91440" tIns="45720" rIns="91440" bIns="45720">
          <a:noAutofit/>
        </a:bodyPr>
        <a:lstStyle/>
        <a:p>
          <a:pPr algn="ctr"/>
          <a:r>
            <a:rPr lang="es-ES" sz="48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Se informa al médico que realiza las evaluaciones ocupacionales los perfiles del cargo, con una descripción de las tareas y el medio en el cual se desarrollará la labor respectiva.</a:t>
          </a:r>
          <a:endParaRPr lang="es-ES" sz="28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endParaRPr>
        </a:p>
      </xdr:txBody>
    </xdr:sp>
    <xdr:clientData/>
  </xdr:oneCellAnchor>
  <xdr:twoCellAnchor editAs="oneCell">
    <xdr:from>
      <xdr:col>16</xdr:col>
      <xdr:colOff>381000</xdr:colOff>
      <xdr:row>138</xdr:row>
      <xdr:rowOff>28575</xdr:rowOff>
    </xdr:from>
    <xdr:to>
      <xdr:col>19</xdr:col>
      <xdr:colOff>533400</xdr:colOff>
      <xdr:row>153</xdr:row>
      <xdr:rowOff>38100</xdr:rowOff>
    </xdr:to>
    <xdr:pic>
      <xdr:nvPicPr>
        <xdr:cNvPr id="13" name="12 Imagen">
          <a:hlinkClick xmlns:r="http://schemas.openxmlformats.org/officeDocument/2006/relationships" r:id="rId4"/>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544425" y="22374225"/>
          <a:ext cx="2438400" cy="2438400"/>
        </a:xfrm>
        <a:prstGeom prst="rect">
          <a:avLst/>
        </a:prstGeom>
      </xdr:spPr>
    </xdr:pic>
    <xdr:clientData/>
  </xdr:twoCellAnchor>
  <xdr:oneCellAnchor>
    <xdr:from>
      <xdr:col>16</xdr:col>
      <xdr:colOff>647700</xdr:colOff>
      <xdr:row>151</xdr:row>
      <xdr:rowOff>142875</xdr:rowOff>
    </xdr:from>
    <xdr:ext cx="1543830" cy="522259"/>
    <xdr:sp macro="" textlink="">
      <xdr:nvSpPr>
        <xdr:cNvPr id="14" name="13 Rectángulo"/>
        <xdr:cNvSpPr/>
      </xdr:nvSpPr>
      <xdr:spPr>
        <a:xfrm>
          <a:off x="12811125" y="24593550"/>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190500</xdr:colOff>
      <xdr:row>191</xdr:row>
      <xdr:rowOff>104775</xdr:rowOff>
    </xdr:from>
    <xdr:ext cx="10963275" cy="3483477"/>
    <xdr:sp macro="" textlink="">
      <xdr:nvSpPr>
        <xdr:cNvPr id="15" name="14 Rectángulo"/>
        <xdr:cNvSpPr/>
      </xdr:nvSpPr>
      <xdr:spPr>
        <a:xfrm>
          <a:off x="190500" y="30426025"/>
          <a:ext cx="10963275" cy="3483477"/>
        </a:xfrm>
        <a:prstGeom prst="rect">
          <a:avLst/>
        </a:prstGeom>
        <a:noFill/>
      </xdr:spPr>
      <xdr:txBody>
        <a:bodyPr wrap="square" lIns="91440" tIns="45720" rIns="91440" bIns="45720">
          <a:noAutofit/>
        </a:bodyPr>
        <a:lstStyle/>
        <a:p>
          <a:pPr algn="ctr"/>
          <a:r>
            <a:rPr lang="es-ES" sz="4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Se realizan las evaluaciones médicas de acuerdo con la normativa y los peligros a los cuales se encuentre expuesto el trabajador.</a:t>
          </a:r>
        </a:p>
        <a:p>
          <a:pPr algn="ctr"/>
          <a:r>
            <a:rPr lang="es-ES" sz="4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Los resultados de las evaluaciones médicas ocupacionales serán comunicados por escrito al trabajador y constarán en su historia médica.</a:t>
          </a:r>
        </a:p>
        <a:p>
          <a:pPr algn="ctr"/>
          <a:r>
            <a:rPr lang="es-ES" sz="2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a:t>
          </a:r>
        </a:p>
      </xdr:txBody>
    </xdr:sp>
    <xdr:clientData/>
  </xdr:oneCellAnchor>
  <xdr:twoCellAnchor editAs="oneCell">
    <xdr:from>
      <xdr:col>16</xdr:col>
      <xdr:colOff>240242</xdr:colOff>
      <xdr:row>197</xdr:row>
      <xdr:rowOff>27516</xdr:rowOff>
    </xdr:from>
    <xdr:to>
      <xdr:col>19</xdr:col>
      <xdr:colOff>392642</xdr:colOff>
      <xdr:row>212</xdr:row>
      <xdr:rowOff>37041</xdr:rowOff>
    </xdr:to>
    <xdr:pic>
      <xdr:nvPicPr>
        <xdr:cNvPr id="19" name="18 Imagen">
          <a:hlinkClick xmlns:r="http://schemas.openxmlformats.org/officeDocument/2006/relationships" r:id="rId5"/>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939992" y="31301266"/>
          <a:ext cx="2438400" cy="2390775"/>
        </a:xfrm>
        <a:prstGeom prst="rect">
          <a:avLst/>
        </a:prstGeom>
      </xdr:spPr>
    </xdr:pic>
    <xdr:clientData/>
  </xdr:twoCellAnchor>
  <xdr:oneCellAnchor>
    <xdr:from>
      <xdr:col>16</xdr:col>
      <xdr:colOff>352425</xdr:colOff>
      <xdr:row>218</xdr:row>
      <xdr:rowOff>66675</xdr:rowOff>
    </xdr:from>
    <xdr:ext cx="1543830" cy="522259"/>
    <xdr:sp macro="" textlink="">
      <xdr:nvSpPr>
        <xdr:cNvPr id="21" name="20 Rectángulo"/>
        <xdr:cNvSpPr/>
      </xdr:nvSpPr>
      <xdr:spPr>
        <a:xfrm>
          <a:off x="12515850" y="35366325"/>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3</xdr:col>
      <xdr:colOff>254001</xdr:colOff>
      <xdr:row>264</xdr:row>
      <xdr:rowOff>110066</xdr:rowOff>
    </xdr:from>
    <xdr:ext cx="9683750" cy="3483477"/>
    <xdr:sp macro="" textlink="">
      <xdr:nvSpPr>
        <xdr:cNvPr id="22" name="21 Rectángulo"/>
        <xdr:cNvSpPr/>
      </xdr:nvSpPr>
      <xdr:spPr>
        <a:xfrm>
          <a:off x="1047751" y="42020066"/>
          <a:ext cx="9683750" cy="3483477"/>
        </a:xfrm>
        <a:prstGeom prst="rect">
          <a:avLst/>
        </a:prstGeom>
        <a:noFill/>
      </xdr:spPr>
      <xdr:txBody>
        <a:bodyPr wrap="square" lIns="91440" tIns="45720" rIns="91440" bIns="45720">
          <a:noAutofit/>
        </a:bodyPr>
        <a:lstStyle/>
        <a:p>
          <a:pPr algn="ctr"/>
          <a:r>
            <a:rPr lang="es-ES" sz="2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a:t>
          </a:r>
          <a:r>
            <a:rPr lang="es-ES" sz="32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 empresa debe tener la custodia de las historias clínicas a cargo de una institución prestadora de servicios en Seguridad y Salud en el Trabajo o del médico que practica los exámenes laborales en la empresa.</a:t>
          </a:r>
        </a:p>
      </xdr:txBody>
    </xdr:sp>
    <xdr:clientData/>
  </xdr:oneCellAnchor>
  <xdr:twoCellAnchor editAs="oneCell">
    <xdr:from>
      <xdr:col>16</xdr:col>
      <xdr:colOff>198966</xdr:colOff>
      <xdr:row>262</xdr:row>
      <xdr:rowOff>142875</xdr:rowOff>
    </xdr:from>
    <xdr:to>
      <xdr:col>19</xdr:col>
      <xdr:colOff>351366</xdr:colOff>
      <xdr:row>277</xdr:row>
      <xdr:rowOff>152400</xdr:rowOff>
    </xdr:to>
    <xdr:pic>
      <xdr:nvPicPr>
        <xdr:cNvPr id="23" name="22 Imagen">
          <a:hlinkClick xmlns:r="http://schemas.openxmlformats.org/officeDocument/2006/relationships" r:id="rId6"/>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898716" y="41735375"/>
          <a:ext cx="2438400" cy="2390775"/>
        </a:xfrm>
        <a:prstGeom prst="rect">
          <a:avLst/>
        </a:prstGeom>
      </xdr:spPr>
    </xdr:pic>
    <xdr:clientData/>
  </xdr:twoCellAnchor>
  <xdr:oneCellAnchor>
    <xdr:from>
      <xdr:col>16</xdr:col>
      <xdr:colOff>565150</xdr:colOff>
      <xdr:row>277</xdr:row>
      <xdr:rowOff>89958</xdr:rowOff>
    </xdr:from>
    <xdr:ext cx="1543830" cy="522259"/>
    <xdr:sp macro="" textlink="">
      <xdr:nvSpPr>
        <xdr:cNvPr id="24" name="23 Rectángulo"/>
        <xdr:cNvSpPr/>
      </xdr:nvSpPr>
      <xdr:spPr>
        <a:xfrm>
          <a:off x="11264900" y="44063708"/>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21166</xdr:colOff>
      <xdr:row>332</xdr:row>
      <xdr:rowOff>41275</xdr:rowOff>
    </xdr:from>
    <xdr:ext cx="10963275" cy="3483477"/>
    <xdr:sp macro="" textlink="">
      <xdr:nvSpPr>
        <xdr:cNvPr id="25" name="24 Rectángulo"/>
        <xdr:cNvSpPr/>
      </xdr:nvSpPr>
      <xdr:spPr>
        <a:xfrm>
          <a:off x="21166" y="52746275"/>
          <a:ext cx="10963275" cy="3483477"/>
        </a:xfrm>
        <a:prstGeom prst="rect">
          <a:avLst/>
        </a:prstGeom>
        <a:noFill/>
      </xdr:spPr>
      <xdr:txBody>
        <a:bodyPr wrap="square" lIns="91440" tIns="45720" rIns="91440" bIns="45720">
          <a:noAutofit/>
        </a:bodyPr>
        <a:lstStyle/>
        <a:p>
          <a:pPr algn="ctr"/>
          <a:r>
            <a:rPr lang="es-ES" sz="40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acata las restricciones y recomendaciones médico-laborales por parte de la Empresa Promotora de Salud (EPS) o Administradora de Riesgos Laborales (ARL) prescritas a los trabajadores para la realización de sus funciones.</a:t>
          </a:r>
          <a:endParaRPr lang="es-ES" sz="36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endParaRPr>
        </a:p>
      </xdr:txBody>
    </xdr:sp>
    <xdr:clientData/>
  </xdr:oneCellAnchor>
  <xdr:twoCellAnchor editAs="oneCell">
    <xdr:from>
      <xdr:col>16</xdr:col>
      <xdr:colOff>42334</xdr:colOff>
      <xdr:row>332</xdr:row>
      <xdr:rowOff>142875</xdr:rowOff>
    </xdr:from>
    <xdr:to>
      <xdr:col>19</xdr:col>
      <xdr:colOff>194734</xdr:colOff>
      <xdr:row>347</xdr:row>
      <xdr:rowOff>152400</xdr:rowOff>
    </xdr:to>
    <xdr:pic>
      <xdr:nvPicPr>
        <xdr:cNvPr id="26" name="25 Imagen">
          <a:hlinkClick xmlns:r="http://schemas.openxmlformats.org/officeDocument/2006/relationships" r:id="rId7"/>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742084" y="52847875"/>
          <a:ext cx="2438400" cy="2390775"/>
        </a:xfrm>
        <a:prstGeom prst="rect">
          <a:avLst/>
        </a:prstGeom>
      </xdr:spPr>
    </xdr:pic>
    <xdr:clientData/>
  </xdr:twoCellAnchor>
  <xdr:oneCellAnchor>
    <xdr:from>
      <xdr:col>16</xdr:col>
      <xdr:colOff>408517</xdr:colOff>
      <xdr:row>348</xdr:row>
      <xdr:rowOff>23283</xdr:rowOff>
    </xdr:from>
    <xdr:ext cx="1543830" cy="522259"/>
    <xdr:sp macro="" textlink="">
      <xdr:nvSpPr>
        <xdr:cNvPr id="27" name="26 Rectángulo"/>
        <xdr:cNvSpPr/>
      </xdr:nvSpPr>
      <xdr:spPr>
        <a:xfrm>
          <a:off x="11108267" y="55268283"/>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359835</xdr:colOff>
      <xdr:row>389</xdr:row>
      <xdr:rowOff>82550</xdr:rowOff>
    </xdr:from>
    <xdr:ext cx="10244666" cy="3483477"/>
    <xdr:sp macro="" textlink="">
      <xdr:nvSpPr>
        <xdr:cNvPr id="28" name="27 Rectángulo"/>
        <xdr:cNvSpPr/>
      </xdr:nvSpPr>
      <xdr:spPr>
        <a:xfrm>
          <a:off x="359835" y="61836300"/>
          <a:ext cx="10244666" cy="3483477"/>
        </a:xfrm>
        <a:prstGeom prst="rect">
          <a:avLst/>
        </a:prstGeom>
        <a:noFill/>
      </xdr:spPr>
      <xdr:txBody>
        <a:bodyPr wrap="square" lIns="91440" tIns="45720" rIns="91440" bIns="45720">
          <a:noAutofit/>
        </a:bodyPr>
        <a:lstStyle/>
        <a:p>
          <a:pPr algn="ctr"/>
          <a:r>
            <a:rPr lang="es-ES" sz="48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Hay un programa para promover entre los trabajadores estilos de vida y entorno saludable, incluyendo campañas específicas tendientes a la prevención y el control de la farmacodependencia, el alcoholismo y el tabaquismo, entre otros.</a:t>
          </a:r>
          <a:endParaRPr lang="es-ES" sz="28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endParaRPr>
        </a:p>
      </xdr:txBody>
    </xdr:sp>
    <xdr:clientData/>
  </xdr:oneCellAnchor>
  <xdr:twoCellAnchor editAs="oneCell">
    <xdr:from>
      <xdr:col>15</xdr:col>
      <xdr:colOff>447675</xdr:colOff>
      <xdr:row>395</xdr:row>
      <xdr:rowOff>133350</xdr:rowOff>
    </xdr:from>
    <xdr:to>
      <xdr:col>18</xdr:col>
      <xdr:colOff>600075</xdr:colOff>
      <xdr:row>410</xdr:row>
      <xdr:rowOff>142875</xdr:rowOff>
    </xdr:to>
    <xdr:pic>
      <xdr:nvPicPr>
        <xdr:cNvPr id="29" name="28 Imagen">
          <a:hlinkClick xmlns:r="http://schemas.openxmlformats.org/officeDocument/2006/relationships" r:id="rId8"/>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849100" y="64093725"/>
          <a:ext cx="2438400" cy="2438400"/>
        </a:xfrm>
        <a:prstGeom prst="rect">
          <a:avLst/>
        </a:prstGeom>
      </xdr:spPr>
    </xdr:pic>
    <xdr:clientData/>
  </xdr:twoCellAnchor>
  <xdr:oneCellAnchor>
    <xdr:from>
      <xdr:col>16</xdr:col>
      <xdr:colOff>9525</xdr:colOff>
      <xdr:row>410</xdr:row>
      <xdr:rowOff>66675</xdr:rowOff>
    </xdr:from>
    <xdr:ext cx="1543830" cy="522259"/>
    <xdr:sp macro="" textlink="">
      <xdr:nvSpPr>
        <xdr:cNvPr id="30" name="29 Rectángulo"/>
        <xdr:cNvSpPr/>
      </xdr:nvSpPr>
      <xdr:spPr>
        <a:xfrm>
          <a:off x="12172950" y="66455925"/>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0</xdr:col>
      <xdr:colOff>0</xdr:colOff>
      <xdr:row>455</xdr:row>
      <xdr:rowOff>63500</xdr:rowOff>
    </xdr:from>
    <xdr:ext cx="10361083" cy="3483477"/>
    <xdr:sp macro="" textlink="">
      <xdr:nvSpPr>
        <xdr:cNvPr id="31" name="30 Rectángulo"/>
        <xdr:cNvSpPr/>
      </xdr:nvSpPr>
      <xdr:spPr>
        <a:xfrm>
          <a:off x="0" y="72294750"/>
          <a:ext cx="10361083" cy="3483477"/>
        </a:xfrm>
        <a:prstGeom prst="rect">
          <a:avLst/>
        </a:prstGeom>
        <a:noFill/>
      </xdr:spPr>
      <xdr:txBody>
        <a:bodyPr wrap="square" lIns="91440" tIns="45720" rIns="91440" bIns="45720">
          <a:noAutofit/>
        </a:bodyPr>
        <a:lstStyle/>
        <a:p>
          <a:pPr algn="ctr"/>
          <a:r>
            <a:rPr lang="es-ES" sz="5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En la sede hay suministro permanente de agua potable, servicios sanitarios y mecanismos para disponer excretas y basuras.</a:t>
          </a:r>
          <a:endParaRPr lang="es-ES" sz="32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endParaRPr>
        </a:p>
      </xdr:txBody>
    </xdr:sp>
    <xdr:clientData/>
  </xdr:oneCellAnchor>
  <xdr:twoCellAnchor editAs="oneCell">
    <xdr:from>
      <xdr:col>14</xdr:col>
      <xdr:colOff>714375</xdr:colOff>
      <xdr:row>456</xdr:row>
      <xdr:rowOff>133350</xdr:rowOff>
    </xdr:from>
    <xdr:to>
      <xdr:col>18</xdr:col>
      <xdr:colOff>104775</xdr:colOff>
      <xdr:row>471</xdr:row>
      <xdr:rowOff>142875</xdr:rowOff>
    </xdr:to>
    <xdr:pic>
      <xdr:nvPicPr>
        <xdr:cNvPr id="32" name="31 Imagen">
          <a:hlinkClick xmlns:r="http://schemas.openxmlformats.org/officeDocument/2006/relationships" r:id="rId9"/>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353800" y="73971150"/>
          <a:ext cx="2438400" cy="2438400"/>
        </a:xfrm>
        <a:prstGeom prst="rect">
          <a:avLst/>
        </a:prstGeom>
      </xdr:spPr>
    </xdr:pic>
    <xdr:clientData/>
  </xdr:twoCellAnchor>
  <xdr:oneCellAnchor>
    <xdr:from>
      <xdr:col>15</xdr:col>
      <xdr:colOff>276225</xdr:colOff>
      <xdr:row>471</xdr:row>
      <xdr:rowOff>66675</xdr:rowOff>
    </xdr:from>
    <xdr:ext cx="1543830" cy="522259"/>
    <xdr:sp macro="" textlink="">
      <xdr:nvSpPr>
        <xdr:cNvPr id="33" name="32 Rectángulo"/>
        <xdr:cNvSpPr/>
      </xdr:nvSpPr>
      <xdr:spPr>
        <a:xfrm>
          <a:off x="11677650" y="76333350"/>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190499</xdr:colOff>
      <xdr:row>514</xdr:row>
      <xdr:rowOff>10583</xdr:rowOff>
    </xdr:from>
    <xdr:ext cx="10963275" cy="3483477"/>
    <xdr:sp macro="" textlink="">
      <xdr:nvSpPr>
        <xdr:cNvPr id="34" name="30 Rectángulo"/>
        <xdr:cNvSpPr/>
      </xdr:nvSpPr>
      <xdr:spPr>
        <a:xfrm>
          <a:off x="190499" y="81608083"/>
          <a:ext cx="10963275" cy="3483477"/>
        </a:xfrm>
        <a:prstGeom prst="rect">
          <a:avLst/>
        </a:prstGeom>
        <a:noFill/>
      </xdr:spPr>
      <xdr:txBody>
        <a:bodyPr wrap="square" lIns="91440" tIns="45720" rIns="91440" bIns="45720">
          <a:noAutofit/>
        </a:bodyPr>
        <a:lstStyle/>
        <a:p>
          <a:pPr algn="ctr"/>
          <a:r>
            <a:rPr lang="es-ES" sz="5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elimina los residuos sólidos, líquidos o gaseosos que se producen, así como los residuos peligros de forma que no se ponga en riesgo a los trabajadores.</a:t>
          </a:r>
          <a:endParaRPr lang="es-ES" sz="32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endParaRPr>
        </a:p>
      </xdr:txBody>
    </xdr:sp>
    <xdr:clientData/>
  </xdr:oneCellAnchor>
  <xdr:twoCellAnchor editAs="oneCell">
    <xdr:from>
      <xdr:col>16</xdr:col>
      <xdr:colOff>402167</xdr:colOff>
      <xdr:row>517</xdr:row>
      <xdr:rowOff>31751</xdr:rowOff>
    </xdr:from>
    <xdr:to>
      <xdr:col>19</xdr:col>
      <xdr:colOff>554567</xdr:colOff>
      <xdr:row>532</xdr:row>
      <xdr:rowOff>41276</xdr:rowOff>
    </xdr:to>
    <xdr:pic>
      <xdr:nvPicPr>
        <xdr:cNvPr id="35" name="31 Imagen">
          <a:hlinkClick xmlns:r="http://schemas.openxmlformats.org/officeDocument/2006/relationships" r:id="rId10"/>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01917" y="82105501"/>
          <a:ext cx="2438400" cy="2390775"/>
        </a:xfrm>
        <a:prstGeom prst="rect">
          <a:avLst/>
        </a:prstGeom>
      </xdr:spPr>
    </xdr:pic>
    <xdr:clientData/>
  </xdr:twoCellAnchor>
  <xdr:oneCellAnchor>
    <xdr:from>
      <xdr:col>16</xdr:col>
      <xdr:colOff>726017</xdr:colOff>
      <xdr:row>531</xdr:row>
      <xdr:rowOff>123826</xdr:rowOff>
    </xdr:from>
    <xdr:ext cx="1543830" cy="522259"/>
    <xdr:sp macro="" textlink="">
      <xdr:nvSpPr>
        <xdr:cNvPr id="36" name="32 Rectángulo"/>
        <xdr:cNvSpPr/>
      </xdr:nvSpPr>
      <xdr:spPr>
        <a:xfrm>
          <a:off x="11425767" y="84420076"/>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698500</xdr:colOff>
      <xdr:row>590</xdr:row>
      <xdr:rowOff>10583</xdr:rowOff>
    </xdr:from>
    <xdr:ext cx="10963275" cy="3483477"/>
    <xdr:sp macro="" textlink="">
      <xdr:nvSpPr>
        <xdr:cNvPr id="37" name="30 Rectángulo"/>
        <xdr:cNvSpPr/>
      </xdr:nvSpPr>
      <xdr:spPr>
        <a:xfrm>
          <a:off x="698500" y="93673083"/>
          <a:ext cx="10963275" cy="3483477"/>
        </a:xfrm>
        <a:prstGeom prst="rect">
          <a:avLst/>
        </a:prstGeom>
        <a:noFill/>
      </xdr:spPr>
      <xdr:txBody>
        <a:bodyPr wrap="square" lIns="91440" tIns="45720" rIns="91440" bIns="45720">
          <a:noAutofit/>
        </a:bodyPr>
        <a:lstStyle/>
        <a:p>
          <a:pPr algn="ctr"/>
          <a:r>
            <a:rPr lang="es-ES" sz="40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reporta a la Administradora de Riesgos Laborales (ARL), a la Entidad Promotora de Salud (EPS) todos los accidentes y las enfermedades laborales diagnosticadas..</a:t>
          </a:r>
          <a:endParaRPr lang="es-ES" sz="32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endParaRPr>
        </a:p>
      </xdr:txBody>
    </xdr:sp>
    <xdr:clientData/>
  </xdr:oneCellAnchor>
  <xdr:twoCellAnchor editAs="oneCell">
    <xdr:from>
      <xdr:col>17</xdr:col>
      <xdr:colOff>264584</xdr:colOff>
      <xdr:row>588</xdr:row>
      <xdr:rowOff>116418</xdr:rowOff>
    </xdr:from>
    <xdr:to>
      <xdr:col>20</xdr:col>
      <xdr:colOff>416984</xdr:colOff>
      <xdr:row>603</xdr:row>
      <xdr:rowOff>125943</xdr:rowOff>
    </xdr:to>
    <xdr:pic>
      <xdr:nvPicPr>
        <xdr:cNvPr id="38" name="31 Imagen">
          <a:hlinkClick xmlns:r="http://schemas.openxmlformats.org/officeDocument/2006/relationships" r:id="rId11"/>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726334" y="93461418"/>
          <a:ext cx="2438400" cy="2390775"/>
        </a:xfrm>
        <a:prstGeom prst="rect">
          <a:avLst/>
        </a:prstGeom>
      </xdr:spPr>
    </xdr:pic>
    <xdr:clientData/>
  </xdr:twoCellAnchor>
  <xdr:oneCellAnchor>
    <xdr:from>
      <xdr:col>17</xdr:col>
      <xdr:colOff>588434</xdr:colOff>
      <xdr:row>603</xdr:row>
      <xdr:rowOff>49743</xdr:rowOff>
    </xdr:from>
    <xdr:ext cx="1543830" cy="522259"/>
    <xdr:sp macro="" textlink="">
      <xdr:nvSpPr>
        <xdr:cNvPr id="39" name="32 Rectángulo"/>
        <xdr:cNvSpPr/>
      </xdr:nvSpPr>
      <xdr:spPr>
        <a:xfrm>
          <a:off x="12050184" y="95775993"/>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687917</xdr:colOff>
      <xdr:row>655</xdr:row>
      <xdr:rowOff>116416</xdr:rowOff>
    </xdr:from>
    <xdr:ext cx="10963275" cy="3483477"/>
    <xdr:sp macro="" textlink="">
      <xdr:nvSpPr>
        <xdr:cNvPr id="40" name="30 Rectángulo"/>
        <xdr:cNvSpPr/>
      </xdr:nvSpPr>
      <xdr:spPr>
        <a:xfrm>
          <a:off x="687917" y="104097666"/>
          <a:ext cx="10963275" cy="3483477"/>
        </a:xfrm>
        <a:prstGeom prst="rect">
          <a:avLst/>
        </a:prstGeom>
        <a:noFill/>
      </xdr:spPr>
      <xdr:txBody>
        <a:bodyPr wrap="square" lIns="91440" tIns="45720" rIns="91440" bIns="45720">
          <a:noAutofit/>
        </a:bodyPr>
        <a:lstStyle/>
        <a:p>
          <a:pPr algn="ctr"/>
          <a:r>
            <a:rPr lang="es-ES" sz="4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investiga todos los accidentes e incidentes de trabajo y las enfermedades cuando sean diagnosticadas como laborales, determinando las causas básicas e inmediatas y la posibilidad de que se presenten nuevos casos.</a:t>
          </a:r>
        </a:p>
      </xdr:txBody>
    </xdr:sp>
    <xdr:clientData/>
  </xdr:oneCellAnchor>
  <xdr:twoCellAnchor editAs="oneCell">
    <xdr:from>
      <xdr:col>17</xdr:col>
      <xdr:colOff>264584</xdr:colOff>
      <xdr:row>658</xdr:row>
      <xdr:rowOff>116418</xdr:rowOff>
    </xdr:from>
    <xdr:to>
      <xdr:col>20</xdr:col>
      <xdr:colOff>416984</xdr:colOff>
      <xdr:row>673</xdr:row>
      <xdr:rowOff>125943</xdr:rowOff>
    </xdr:to>
    <xdr:pic>
      <xdr:nvPicPr>
        <xdr:cNvPr id="41" name="31 Imagen">
          <a:hlinkClick xmlns:r="http://schemas.openxmlformats.org/officeDocument/2006/relationships" r:id="rId12"/>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726334" y="104573918"/>
          <a:ext cx="2438400" cy="2390775"/>
        </a:xfrm>
        <a:prstGeom prst="rect">
          <a:avLst/>
        </a:prstGeom>
      </xdr:spPr>
    </xdr:pic>
    <xdr:clientData/>
  </xdr:twoCellAnchor>
  <xdr:oneCellAnchor>
    <xdr:from>
      <xdr:col>17</xdr:col>
      <xdr:colOff>588434</xdr:colOff>
      <xdr:row>673</xdr:row>
      <xdr:rowOff>49743</xdr:rowOff>
    </xdr:from>
    <xdr:ext cx="1543830" cy="522259"/>
    <xdr:sp macro="" textlink="">
      <xdr:nvSpPr>
        <xdr:cNvPr id="42" name="32 Rectángulo"/>
        <xdr:cNvSpPr/>
      </xdr:nvSpPr>
      <xdr:spPr>
        <a:xfrm>
          <a:off x="12050184" y="106888493"/>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656167</xdr:colOff>
      <xdr:row>729</xdr:row>
      <xdr:rowOff>74082</xdr:rowOff>
    </xdr:from>
    <xdr:ext cx="10963275" cy="3483477"/>
    <xdr:sp macro="" textlink="">
      <xdr:nvSpPr>
        <xdr:cNvPr id="46" name="30 Rectángulo"/>
        <xdr:cNvSpPr/>
      </xdr:nvSpPr>
      <xdr:spPr>
        <a:xfrm>
          <a:off x="656167" y="115802832"/>
          <a:ext cx="10963275" cy="3483477"/>
        </a:xfrm>
        <a:prstGeom prst="rect">
          <a:avLst/>
        </a:prstGeom>
        <a:noFill/>
      </xdr:spPr>
      <xdr:txBody>
        <a:bodyPr wrap="square" lIns="91440" tIns="45720" rIns="91440" bIns="45720">
          <a:noAutofit/>
        </a:bodyPr>
        <a:lstStyle/>
        <a:p>
          <a:pPr algn="ctr"/>
          <a:r>
            <a:rPr lang="es-ES" sz="4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Hay un registro estadístico de los incidentes y de los accidentes de trabajo, así como de las enfermedades laborales que ocurren; se analiza este registro y las conclusiones derivadas del estudio son usadas para el mejoramiento del Sistema de Gestión de Seguridad y Salud en el Trabajo.</a:t>
          </a:r>
        </a:p>
      </xdr:txBody>
    </xdr:sp>
    <xdr:clientData/>
  </xdr:oneCellAnchor>
  <xdr:twoCellAnchor editAs="oneCell">
    <xdr:from>
      <xdr:col>17</xdr:col>
      <xdr:colOff>264584</xdr:colOff>
      <xdr:row>730</xdr:row>
      <xdr:rowOff>116418</xdr:rowOff>
    </xdr:from>
    <xdr:to>
      <xdr:col>20</xdr:col>
      <xdr:colOff>416984</xdr:colOff>
      <xdr:row>745</xdr:row>
      <xdr:rowOff>125943</xdr:rowOff>
    </xdr:to>
    <xdr:pic>
      <xdr:nvPicPr>
        <xdr:cNvPr id="47" name="31 Imagen">
          <a:hlinkClick xmlns:r="http://schemas.openxmlformats.org/officeDocument/2006/relationships" r:id="rId13"/>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726334" y="116003918"/>
          <a:ext cx="2438400" cy="2390775"/>
        </a:xfrm>
        <a:prstGeom prst="rect">
          <a:avLst/>
        </a:prstGeom>
      </xdr:spPr>
    </xdr:pic>
    <xdr:clientData/>
  </xdr:twoCellAnchor>
  <xdr:oneCellAnchor>
    <xdr:from>
      <xdr:col>17</xdr:col>
      <xdr:colOff>588434</xdr:colOff>
      <xdr:row>745</xdr:row>
      <xdr:rowOff>49743</xdr:rowOff>
    </xdr:from>
    <xdr:ext cx="1543830" cy="522259"/>
    <xdr:sp macro="" textlink="">
      <xdr:nvSpPr>
        <xdr:cNvPr id="48" name="32 Rectángulo"/>
        <xdr:cNvSpPr/>
      </xdr:nvSpPr>
      <xdr:spPr>
        <a:xfrm>
          <a:off x="12050184" y="118318493"/>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687915</xdr:colOff>
      <xdr:row>803</xdr:row>
      <xdr:rowOff>63501</xdr:rowOff>
    </xdr:from>
    <xdr:ext cx="10963275" cy="3483477"/>
    <xdr:sp macro="" textlink="">
      <xdr:nvSpPr>
        <xdr:cNvPr id="49" name="30 Rectángulo"/>
        <xdr:cNvSpPr/>
      </xdr:nvSpPr>
      <xdr:spPr>
        <a:xfrm>
          <a:off x="687915" y="127539751"/>
          <a:ext cx="10963275" cy="3483477"/>
        </a:xfrm>
        <a:prstGeom prst="rect">
          <a:avLst/>
        </a:prstGeom>
        <a:noFill/>
      </xdr:spPr>
      <xdr:txBody>
        <a:bodyPr wrap="square" lIns="91440" tIns="45720" rIns="91440" bIns="45720">
          <a:noAutofit/>
        </a:bodyPr>
        <a:lstStyle/>
        <a:p>
          <a:pPr algn="ctr"/>
          <a:r>
            <a:rPr lang="es-ES" sz="36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mide la severidad de los accidentes de trabajo como mínimo una vez al año y realiza la clasificación del origen del peligro/riesgo que los generó (físicos, químicos, biológicos, de seguridad, públicos, psicosociales, entre otros).</a:t>
          </a:r>
        </a:p>
      </xdr:txBody>
    </xdr:sp>
    <xdr:clientData/>
  </xdr:oneCellAnchor>
  <xdr:twoCellAnchor editAs="oneCell">
    <xdr:from>
      <xdr:col>17</xdr:col>
      <xdr:colOff>169333</xdr:colOff>
      <xdr:row>801</xdr:row>
      <xdr:rowOff>137586</xdr:rowOff>
    </xdr:from>
    <xdr:to>
      <xdr:col>20</xdr:col>
      <xdr:colOff>321733</xdr:colOff>
      <xdr:row>816</xdr:row>
      <xdr:rowOff>147111</xdr:rowOff>
    </xdr:to>
    <xdr:pic>
      <xdr:nvPicPr>
        <xdr:cNvPr id="50" name="31 Imagen">
          <a:hlinkClick xmlns:r="http://schemas.openxmlformats.org/officeDocument/2006/relationships" r:id="rId14"/>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631083" y="127296336"/>
          <a:ext cx="2438400" cy="2390775"/>
        </a:xfrm>
        <a:prstGeom prst="rect">
          <a:avLst/>
        </a:prstGeom>
      </xdr:spPr>
    </xdr:pic>
    <xdr:clientData/>
  </xdr:twoCellAnchor>
  <xdr:oneCellAnchor>
    <xdr:from>
      <xdr:col>17</xdr:col>
      <xdr:colOff>493183</xdr:colOff>
      <xdr:row>816</xdr:row>
      <xdr:rowOff>70911</xdr:rowOff>
    </xdr:from>
    <xdr:ext cx="1543830" cy="522259"/>
    <xdr:sp macro="" textlink="">
      <xdr:nvSpPr>
        <xdr:cNvPr id="51" name="32 Rectángulo"/>
        <xdr:cNvSpPr/>
      </xdr:nvSpPr>
      <xdr:spPr>
        <a:xfrm>
          <a:off x="11954933" y="129610911"/>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3</xdr:col>
      <xdr:colOff>10584</xdr:colOff>
      <xdr:row>876</xdr:row>
      <xdr:rowOff>148166</xdr:rowOff>
    </xdr:from>
    <xdr:ext cx="10963275" cy="3483477"/>
    <xdr:sp macro="" textlink="">
      <xdr:nvSpPr>
        <xdr:cNvPr id="52" name="30 Rectángulo"/>
        <xdr:cNvSpPr/>
      </xdr:nvSpPr>
      <xdr:spPr>
        <a:xfrm>
          <a:off x="804334" y="139213166"/>
          <a:ext cx="10963275" cy="3483477"/>
        </a:xfrm>
        <a:prstGeom prst="rect">
          <a:avLst/>
        </a:prstGeom>
        <a:noFill/>
      </xdr:spPr>
      <xdr:txBody>
        <a:bodyPr wrap="square" lIns="91440" tIns="45720" rIns="91440" bIns="45720">
          <a:noAutofit/>
        </a:bodyPr>
        <a:lstStyle/>
        <a:p>
          <a:pPr algn="ctr"/>
          <a:r>
            <a:rPr lang="es-ES" sz="32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mide la frecuencia de los accidentes e incidentes de trabajo y enfermedad laboral como mínimo una vez al año y realiza la clasificación del origen del peligro/riesgo que los generó (físicos, de químicos, biológicos, seguridad, públicos, psicosociales, entre otros.).</a:t>
          </a:r>
        </a:p>
      </xdr:txBody>
    </xdr:sp>
    <xdr:clientData/>
  </xdr:oneCellAnchor>
  <xdr:twoCellAnchor editAs="oneCell">
    <xdr:from>
      <xdr:col>17</xdr:col>
      <xdr:colOff>370417</xdr:colOff>
      <xdr:row>875</xdr:row>
      <xdr:rowOff>116419</xdr:rowOff>
    </xdr:from>
    <xdr:to>
      <xdr:col>20</xdr:col>
      <xdr:colOff>522817</xdr:colOff>
      <xdr:row>890</xdr:row>
      <xdr:rowOff>125944</xdr:rowOff>
    </xdr:to>
    <xdr:pic>
      <xdr:nvPicPr>
        <xdr:cNvPr id="53" name="31 Imagen">
          <a:hlinkClick xmlns:r="http://schemas.openxmlformats.org/officeDocument/2006/relationships" r:id="rId15"/>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832167" y="139022669"/>
          <a:ext cx="2438400" cy="2390775"/>
        </a:xfrm>
        <a:prstGeom prst="rect">
          <a:avLst/>
        </a:prstGeom>
      </xdr:spPr>
    </xdr:pic>
    <xdr:clientData/>
  </xdr:twoCellAnchor>
  <xdr:oneCellAnchor>
    <xdr:from>
      <xdr:col>17</xdr:col>
      <xdr:colOff>694267</xdr:colOff>
      <xdr:row>890</xdr:row>
      <xdr:rowOff>49744</xdr:rowOff>
    </xdr:from>
    <xdr:ext cx="1543830" cy="522259"/>
    <xdr:sp macro="" textlink="">
      <xdr:nvSpPr>
        <xdr:cNvPr id="54" name="32 Rectángulo"/>
        <xdr:cNvSpPr/>
      </xdr:nvSpPr>
      <xdr:spPr>
        <a:xfrm>
          <a:off x="12156017" y="141337244"/>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3</xdr:col>
      <xdr:colOff>21167</xdr:colOff>
      <xdr:row>946</xdr:row>
      <xdr:rowOff>95250</xdr:rowOff>
    </xdr:from>
    <xdr:ext cx="10963275" cy="3483477"/>
    <xdr:sp macro="" textlink="">
      <xdr:nvSpPr>
        <xdr:cNvPr id="55" name="30 Rectángulo"/>
        <xdr:cNvSpPr/>
      </xdr:nvSpPr>
      <xdr:spPr>
        <a:xfrm>
          <a:off x="814917" y="150272750"/>
          <a:ext cx="10963275" cy="3483477"/>
        </a:xfrm>
        <a:prstGeom prst="rect">
          <a:avLst/>
        </a:prstGeom>
        <a:noFill/>
      </xdr:spPr>
      <xdr:txBody>
        <a:bodyPr wrap="square" lIns="91440" tIns="45720" rIns="91440" bIns="45720">
          <a:noAutofit/>
        </a:bodyPr>
        <a:lstStyle/>
        <a:p>
          <a:pPr algn="ctr"/>
          <a:r>
            <a:rPr lang="es-ES" sz="40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mide la mortalidad por accidentes de trabajo y enfermedades laborales como mínimo una vez al año y realiza la clasificación del origen del peligro/riesgo que los generó (físicos, químicos, biológicos, de seguridad, públicos, psicosociales, entre otros)</a:t>
          </a:r>
        </a:p>
      </xdr:txBody>
    </xdr:sp>
    <xdr:clientData/>
  </xdr:oneCellAnchor>
  <xdr:twoCellAnchor editAs="oneCell">
    <xdr:from>
      <xdr:col>17</xdr:col>
      <xdr:colOff>391584</xdr:colOff>
      <xdr:row>949</xdr:row>
      <xdr:rowOff>63503</xdr:rowOff>
    </xdr:from>
    <xdr:to>
      <xdr:col>20</xdr:col>
      <xdr:colOff>543984</xdr:colOff>
      <xdr:row>964</xdr:row>
      <xdr:rowOff>73028</xdr:rowOff>
    </xdr:to>
    <xdr:pic>
      <xdr:nvPicPr>
        <xdr:cNvPr id="56" name="31 Imagen">
          <a:hlinkClick xmlns:r="http://schemas.openxmlformats.org/officeDocument/2006/relationships" r:id="rId16"/>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853334" y="150717253"/>
          <a:ext cx="2438400" cy="2390775"/>
        </a:xfrm>
        <a:prstGeom prst="rect">
          <a:avLst/>
        </a:prstGeom>
      </xdr:spPr>
    </xdr:pic>
    <xdr:clientData/>
  </xdr:twoCellAnchor>
  <xdr:oneCellAnchor>
    <xdr:from>
      <xdr:col>17</xdr:col>
      <xdr:colOff>715434</xdr:colOff>
      <xdr:row>963</xdr:row>
      <xdr:rowOff>155578</xdr:rowOff>
    </xdr:from>
    <xdr:ext cx="1543830" cy="522259"/>
    <xdr:sp macro="" textlink="">
      <xdr:nvSpPr>
        <xdr:cNvPr id="57" name="32 Rectángulo"/>
        <xdr:cNvSpPr/>
      </xdr:nvSpPr>
      <xdr:spPr>
        <a:xfrm>
          <a:off x="12177184" y="153031828"/>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751418</xdr:colOff>
      <xdr:row>1019</xdr:row>
      <xdr:rowOff>148168</xdr:rowOff>
    </xdr:from>
    <xdr:ext cx="10963275" cy="3483477"/>
    <xdr:sp macro="" textlink="">
      <xdr:nvSpPr>
        <xdr:cNvPr id="58" name="30 Rectángulo"/>
        <xdr:cNvSpPr/>
      </xdr:nvSpPr>
      <xdr:spPr>
        <a:xfrm>
          <a:off x="751418" y="161914418"/>
          <a:ext cx="10963275" cy="3483477"/>
        </a:xfrm>
        <a:prstGeom prst="rect">
          <a:avLst/>
        </a:prstGeom>
        <a:noFill/>
      </xdr:spPr>
      <xdr:txBody>
        <a:bodyPr wrap="square" lIns="91440" tIns="45720" rIns="91440" bIns="45720">
          <a:noAutofit/>
        </a:bodyPr>
        <a:lstStyle/>
        <a:p>
          <a:pPr algn="ctr"/>
          <a:r>
            <a:rPr lang="es-ES" sz="48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mide la prevalencia de la enfermedad laboral como mínimo una vez al año y realiza la clasificación del origen del peligro/riesgo que la generó (físico, químico, biológico, ergonómico o biomecánico, psicosocial, entre otros)</a:t>
          </a:r>
        </a:p>
      </xdr:txBody>
    </xdr:sp>
    <xdr:clientData/>
  </xdr:oneCellAnchor>
  <xdr:twoCellAnchor editAs="oneCell">
    <xdr:from>
      <xdr:col>17</xdr:col>
      <xdr:colOff>317501</xdr:colOff>
      <xdr:row>1022</xdr:row>
      <xdr:rowOff>10586</xdr:rowOff>
    </xdr:from>
    <xdr:to>
      <xdr:col>20</xdr:col>
      <xdr:colOff>469901</xdr:colOff>
      <xdr:row>1037</xdr:row>
      <xdr:rowOff>20111</xdr:rowOff>
    </xdr:to>
    <xdr:pic>
      <xdr:nvPicPr>
        <xdr:cNvPr id="59" name="31 Imagen">
          <a:hlinkClick xmlns:r="http://schemas.openxmlformats.org/officeDocument/2006/relationships" r:id="rId17"/>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779251" y="162253086"/>
          <a:ext cx="2438400" cy="2390775"/>
        </a:xfrm>
        <a:prstGeom prst="rect">
          <a:avLst/>
        </a:prstGeom>
      </xdr:spPr>
    </xdr:pic>
    <xdr:clientData/>
  </xdr:twoCellAnchor>
  <xdr:oneCellAnchor>
    <xdr:from>
      <xdr:col>17</xdr:col>
      <xdr:colOff>641351</xdr:colOff>
      <xdr:row>1036</xdr:row>
      <xdr:rowOff>102661</xdr:rowOff>
    </xdr:from>
    <xdr:ext cx="1543830" cy="522259"/>
    <xdr:sp macro="" textlink="">
      <xdr:nvSpPr>
        <xdr:cNvPr id="60" name="32 Rectángulo"/>
        <xdr:cNvSpPr/>
      </xdr:nvSpPr>
      <xdr:spPr>
        <a:xfrm>
          <a:off x="12103101" y="164567661"/>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3</xdr:col>
      <xdr:colOff>116417</xdr:colOff>
      <xdr:row>1085</xdr:row>
      <xdr:rowOff>137584</xdr:rowOff>
    </xdr:from>
    <xdr:ext cx="10963275" cy="3483477"/>
    <xdr:sp macro="" textlink="">
      <xdr:nvSpPr>
        <xdr:cNvPr id="61" name="30 Rectángulo"/>
        <xdr:cNvSpPr/>
      </xdr:nvSpPr>
      <xdr:spPr>
        <a:xfrm>
          <a:off x="910167" y="172381334"/>
          <a:ext cx="10963275" cy="3483477"/>
        </a:xfrm>
        <a:prstGeom prst="rect">
          <a:avLst/>
        </a:prstGeom>
        <a:noFill/>
      </xdr:spPr>
      <xdr:txBody>
        <a:bodyPr wrap="square" lIns="91440" tIns="45720" rIns="91440" bIns="45720">
          <a:noAutofit/>
        </a:bodyPr>
        <a:lstStyle/>
        <a:p>
          <a:pPr algn="ctr"/>
          <a:r>
            <a:rPr lang="es-ES" sz="48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mide la incidencia de la enfermedad laboral como mínimo una vez al año y realiza la clasificación del origen del peligro/riesgo que la generó (físicos, químicos, biológicos, ergonómicos o biomecánicos, psicosociales, entre otros)</a:t>
          </a:r>
        </a:p>
      </xdr:txBody>
    </xdr:sp>
    <xdr:clientData/>
  </xdr:oneCellAnchor>
  <xdr:twoCellAnchor editAs="oneCell">
    <xdr:from>
      <xdr:col>17</xdr:col>
      <xdr:colOff>423334</xdr:colOff>
      <xdr:row>1088</xdr:row>
      <xdr:rowOff>52919</xdr:rowOff>
    </xdr:from>
    <xdr:to>
      <xdr:col>20</xdr:col>
      <xdr:colOff>575734</xdr:colOff>
      <xdr:row>1103</xdr:row>
      <xdr:rowOff>62444</xdr:rowOff>
    </xdr:to>
    <xdr:pic>
      <xdr:nvPicPr>
        <xdr:cNvPr id="62" name="31 Imagen">
          <a:hlinkClick xmlns:r="http://schemas.openxmlformats.org/officeDocument/2006/relationships" r:id="rId18"/>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885084" y="172772919"/>
          <a:ext cx="2438400" cy="2390775"/>
        </a:xfrm>
        <a:prstGeom prst="rect">
          <a:avLst/>
        </a:prstGeom>
      </xdr:spPr>
    </xdr:pic>
    <xdr:clientData/>
  </xdr:twoCellAnchor>
  <xdr:oneCellAnchor>
    <xdr:from>
      <xdr:col>17</xdr:col>
      <xdr:colOff>747184</xdr:colOff>
      <xdr:row>1102</xdr:row>
      <xdr:rowOff>144994</xdr:rowOff>
    </xdr:from>
    <xdr:ext cx="1543830" cy="522259"/>
    <xdr:sp macro="" textlink="">
      <xdr:nvSpPr>
        <xdr:cNvPr id="63" name="32 Rectángulo"/>
        <xdr:cNvSpPr/>
      </xdr:nvSpPr>
      <xdr:spPr>
        <a:xfrm>
          <a:off x="12208934" y="175087494"/>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624416</xdr:colOff>
      <xdr:row>1160</xdr:row>
      <xdr:rowOff>84667</xdr:rowOff>
    </xdr:from>
    <xdr:ext cx="10963275" cy="3483477"/>
    <xdr:sp macro="" textlink="">
      <xdr:nvSpPr>
        <xdr:cNvPr id="64" name="30 Rectángulo"/>
        <xdr:cNvSpPr/>
      </xdr:nvSpPr>
      <xdr:spPr>
        <a:xfrm>
          <a:off x="624416" y="184234667"/>
          <a:ext cx="10963275" cy="3483477"/>
        </a:xfrm>
        <a:prstGeom prst="rect">
          <a:avLst/>
        </a:prstGeom>
        <a:noFill/>
      </xdr:spPr>
      <xdr:txBody>
        <a:bodyPr wrap="square" lIns="91440" tIns="45720" rIns="91440" bIns="45720">
          <a:noAutofit/>
        </a:bodyPr>
        <a:lstStyle/>
        <a:p>
          <a:pPr algn="ctr"/>
          <a:r>
            <a:rPr lang="es-ES" sz="4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mide el ausentismo por enfermedad laboral y común y por accidente de trabajo, como mínimo una vez al año y realiza la clasificación del origen del peligro/riesgo que lo generó (físicos, ergonómicos, o biomecánicos, químicos, de seguridad, públicos, psicosociales, entre otros)</a:t>
          </a:r>
        </a:p>
      </xdr:txBody>
    </xdr:sp>
    <xdr:clientData/>
  </xdr:oneCellAnchor>
  <xdr:twoCellAnchor editAs="oneCell">
    <xdr:from>
      <xdr:col>17</xdr:col>
      <xdr:colOff>179917</xdr:colOff>
      <xdr:row>1164</xdr:row>
      <xdr:rowOff>137585</xdr:rowOff>
    </xdr:from>
    <xdr:to>
      <xdr:col>20</xdr:col>
      <xdr:colOff>332317</xdr:colOff>
      <xdr:row>1179</xdr:row>
      <xdr:rowOff>147110</xdr:rowOff>
    </xdr:to>
    <xdr:pic>
      <xdr:nvPicPr>
        <xdr:cNvPr id="65" name="31 Imagen">
          <a:hlinkClick xmlns:r="http://schemas.openxmlformats.org/officeDocument/2006/relationships" r:id="rId19"/>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641667" y="184922585"/>
          <a:ext cx="2438400" cy="2390775"/>
        </a:xfrm>
        <a:prstGeom prst="rect">
          <a:avLst/>
        </a:prstGeom>
      </xdr:spPr>
    </xdr:pic>
    <xdr:clientData/>
  </xdr:twoCellAnchor>
  <xdr:oneCellAnchor>
    <xdr:from>
      <xdr:col>17</xdr:col>
      <xdr:colOff>503767</xdr:colOff>
      <xdr:row>1179</xdr:row>
      <xdr:rowOff>70910</xdr:rowOff>
    </xdr:from>
    <xdr:ext cx="1543830" cy="522259"/>
    <xdr:sp macro="" textlink="">
      <xdr:nvSpPr>
        <xdr:cNvPr id="66" name="32 Rectángulo"/>
        <xdr:cNvSpPr/>
      </xdr:nvSpPr>
      <xdr:spPr>
        <a:xfrm>
          <a:off x="11965517" y="187237160"/>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740833</xdr:colOff>
      <xdr:row>1233</xdr:row>
      <xdr:rowOff>105834</xdr:rowOff>
    </xdr:from>
    <xdr:ext cx="10963275" cy="3483477"/>
    <xdr:sp macro="" textlink="">
      <xdr:nvSpPr>
        <xdr:cNvPr id="67" name="30 Rectángulo"/>
        <xdr:cNvSpPr/>
      </xdr:nvSpPr>
      <xdr:spPr>
        <a:xfrm>
          <a:off x="740833" y="195844584"/>
          <a:ext cx="10963275" cy="3483477"/>
        </a:xfrm>
        <a:prstGeom prst="rect">
          <a:avLst/>
        </a:prstGeom>
        <a:noFill/>
      </xdr:spPr>
      <xdr:txBody>
        <a:bodyPr wrap="square" lIns="91440" tIns="45720" rIns="91440" bIns="45720">
          <a:noAutofit/>
        </a:bodyPr>
        <a:lstStyle/>
        <a:p>
          <a:pPr algn="ctr"/>
          <a:r>
            <a:rPr lang="es-ES" sz="48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tiene definida y aplica una metodología para la identificación de peligros y evaluación y valoración de los riesgo. E Identifica con base en la valoración de los riesgos, aquellos que son prioritarios.</a:t>
          </a:r>
        </a:p>
      </xdr:txBody>
    </xdr:sp>
    <xdr:clientData/>
  </xdr:oneCellAnchor>
  <xdr:twoCellAnchor editAs="oneCell">
    <xdr:from>
      <xdr:col>17</xdr:col>
      <xdr:colOff>42333</xdr:colOff>
      <xdr:row>1237</xdr:row>
      <xdr:rowOff>84669</xdr:rowOff>
    </xdr:from>
    <xdr:to>
      <xdr:col>20</xdr:col>
      <xdr:colOff>194733</xdr:colOff>
      <xdr:row>1252</xdr:row>
      <xdr:rowOff>94194</xdr:rowOff>
    </xdr:to>
    <xdr:pic>
      <xdr:nvPicPr>
        <xdr:cNvPr id="68" name="31 Imagen">
          <a:hlinkClick xmlns:r="http://schemas.openxmlformats.org/officeDocument/2006/relationships" r:id="rId20"/>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504083" y="196458419"/>
          <a:ext cx="2438400" cy="2390775"/>
        </a:xfrm>
        <a:prstGeom prst="rect">
          <a:avLst/>
        </a:prstGeom>
      </xdr:spPr>
    </xdr:pic>
    <xdr:clientData/>
  </xdr:twoCellAnchor>
  <xdr:oneCellAnchor>
    <xdr:from>
      <xdr:col>17</xdr:col>
      <xdr:colOff>366183</xdr:colOff>
      <xdr:row>1252</xdr:row>
      <xdr:rowOff>17994</xdr:rowOff>
    </xdr:from>
    <xdr:ext cx="1543830" cy="522259"/>
    <xdr:sp macro="" textlink="">
      <xdr:nvSpPr>
        <xdr:cNvPr id="69" name="32 Rectángulo"/>
        <xdr:cNvSpPr/>
      </xdr:nvSpPr>
      <xdr:spPr>
        <a:xfrm>
          <a:off x="11827933" y="198772994"/>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539748</xdr:colOff>
      <xdr:row>1304</xdr:row>
      <xdr:rowOff>21165</xdr:rowOff>
    </xdr:from>
    <xdr:ext cx="10963275" cy="3483477"/>
    <xdr:sp macro="" textlink="">
      <xdr:nvSpPr>
        <xdr:cNvPr id="74" name="30 Rectángulo"/>
        <xdr:cNvSpPr/>
      </xdr:nvSpPr>
      <xdr:spPr>
        <a:xfrm>
          <a:off x="539748" y="207031165"/>
          <a:ext cx="10963275" cy="3483477"/>
        </a:xfrm>
        <a:prstGeom prst="rect">
          <a:avLst/>
        </a:prstGeom>
        <a:noFill/>
      </xdr:spPr>
      <xdr:txBody>
        <a:bodyPr wrap="square" lIns="91440" tIns="45720" rIns="91440" bIns="45720">
          <a:noAutofit/>
        </a:bodyPr>
        <a:lstStyle/>
        <a:p>
          <a:pPr algn="ctr"/>
          <a:r>
            <a:rPr lang="es-ES" sz="40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identificación de peligros, evaluación y valoración del riesgo se desarrolló con la participación de trabajadores de todos los niveles de la empresa y es actualizada como mínimo una vez al año y cada vez que ocurra un accidente de trabajo mortal o un evento catastrófico en la empresa o cuando se presenten cambios en los procesos, en las instalaciones, o maquinaria o equipos.</a:t>
          </a:r>
        </a:p>
      </xdr:txBody>
    </xdr:sp>
    <xdr:clientData/>
  </xdr:oneCellAnchor>
  <xdr:twoCellAnchor editAs="oneCell">
    <xdr:from>
      <xdr:col>16</xdr:col>
      <xdr:colOff>677333</xdr:colOff>
      <xdr:row>1309</xdr:row>
      <xdr:rowOff>95251</xdr:rowOff>
    </xdr:from>
    <xdr:to>
      <xdr:col>20</xdr:col>
      <xdr:colOff>67733</xdr:colOff>
      <xdr:row>1324</xdr:row>
      <xdr:rowOff>104776</xdr:rowOff>
    </xdr:to>
    <xdr:pic>
      <xdr:nvPicPr>
        <xdr:cNvPr id="75" name="31 Imagen">
          <a:hlinkClick xmlns:r="http://schemas.openxmlformats.org/officeDocument/2006/relationships" r:id="rId21"/>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377083" y="207899001"/>
          <a:ext cx="2438400" cy="2390775"/>
        </a:xfrm>
        <a:prstGeom prst="rect">
          <a:avLst/>
        </a:prstGeom>
      </xdr:spPr>
    </xdr:pic>
    <xdr:clientData/>
  </xdr:twoCellAnchor>
  <xdr:oneCellAnchor>
    <xdr:from>
      <xdr:col>17</xdr:col>
      <xdr:colOff>239183</xdr:colOff>
      <xdr:row>1324</xdr:row>
      <xdr:rowOff>28576</xdr:rowOff>
    </xdr:from>
    <xdr:ext cx="1543830" cy="522259"/>
    <xdr:sp macro="" textlink="">
      <xdr:nvSpPr>
        <xdr:cNvPr id="76" name="32 Rectángulo"/>
        <xdr:cNvSpPr/>
      </xdr:nvSpPr>
      <xdr:spPr>
        <a:xfrm>
          <a:off x="11700933" y="210213576"/>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423333</xdr:colOff>
      <xdr:row>1375</xdr:row>
      <xdr:rowOff>105833</xdr:rowOff>
    </xdr:from>
    <xdr:ext cx="10963275" cy="3483477"/>
    <xdr:sp macro="" textlink="">
      <xdr:nvSpPr>
        <xdr:cNvPr id="77" name="30 Rectángulo"/>
        <xdr:cNvSpPr/>
      </xdr:nvSpPr>
      <xdr:spPr>
        <a:xfrm>
          <a:off x="423333" y="218387083"/>
          <a:ext cx="10963275" cy="3483477"/>
        </a:xfrm>
        <a:prstGeom prst="rect">
          <a:avLst/>
        </a:prstGeom>
        <a:noFill/>
      </xdr:spPr>
      <xdr:txBody>
        <a:bodyPr wrap="square" lIns="91440" tIns="45720" rIns="91440" bIns="45720">
          <a:noAutofit/>
        </a:bodyPr>
        <a:lstStyle/>
        <a:p>
          <a:pPr algn="ctr"/>
          <a:r>
            <a:rPr lang="es-ES" sz="4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donde se procese, manipule o trabaje con agentes o sustancias catalogadas como carcinógenas o con toxicidad aguda, causantes de enfermedades, incluidas en la tabla de enfermedades laborales, prioriza los riesgos asociados a estas sustancias o agentes y realiza acciones de prevención e intervención al respecto.</a:t>
          </a:r>
        </a:p>
      </xdr:txBody>
    </xdr:sp>
    <xdr:clientData/>
  </xdr:oneCellAnchor>
  <xdr:twoCellAnchor editAs="oneCell">
    <xdr:from>
      <xdr:col>16</xdr:col>
      <xdr:colOff>624416</xdr:colOff>
      <xdr:row>1381</xdr:row>
      <xdr:rowOff>116417</xdr:rowOff>
    </xdr:from>
    <xdr:to>
      <xdr:col>20</xdr:col>
      <xdr:colOff>14816</xdr:colOff>
      <xdr:row>1396</xdr:row>
      <xdr:rowOff>125942</xdr:rowOff>
    </xdr:to>
    <xdr:pic>
      <xdr:nvPicPr>
        <xdr:cNvPr id="78" name="31 Imagen">
          <a:hlinkClick xmlns:r="http://schemas.openxmlformats.org/officeDocument/2006/relationships" r:id="rId22"/>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324166" y="219350167"/>
          <a:ext cx="2438400" cy="2390775"/>
        </a:xfrm>
        <a:prstGeom prst="rect">
          <a:avLst/>
        </a:prstGeom>
      </xdr:spPr>
    </xdr:pic>
    <xdr:clientData/>
  </xdr:twoCellAnchor>
  <xdr:oneCellAnchor>
    <xdr:from>
      <xdr:col>17</xdr:col>
      <xdr:colOff>186266</xdr:colOff>
      <xdr:row>1396</xdr:row>
      <xdr:rowOff>49742</xdr:rowOff>
    </xdr:from>
    <xdr:ext cx="1543830" cy="522259"/>
    <xdr:sp macro="" textlink="">
      <xdr:nvSpPr>
        <xdr:cNvPr id="79" name="32 Rectángulo"/>
        <xdr:cNvSpPr/>
      </xdr:nvSpPr>
      <xdr:spPr>
        <a:xfrm>
          <a:off x="11648016" y="221664742"/>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486833</xdr:colOff>
      <xdr:row>1447</xdr:row>
      <xdr:rowOff>116416</xdr:rowOff>
    </xdr:from>
    <xdr:ext cx="10963275" cy="3483477"/>
    <xdr:sp macro="" textlink="">
      <xdr:nvSpPr>
        <xdr:cNvPr id="83" name="30 Rectángulo"/>
        <xdr:cNvSpPr/>
      </xdr:nvSpPr>
      <xdr:spPr>
        <a:xfrm>
          <a:off x="486833" y="229827666"/>
          <a:ext cx="10963275" cy="3483477"/>
        </a:xfrm>
        <a:prstGeom prst="rect">
          <a:avLst/>
        </a:prstGeom>
        <a:noFill/>
      </xdr:spPr>
      <xdr:txBody>
        <a:bodyPr wrap="square" lIns="91440" tIns="45720" rIns="91440" bIns="45720">
          <a:noAutofit/>
        </a:bodyPr>
        <a:lstStyle/>
        <a:p>
          <a:pPr algn="ctr"/>
          <a:r>
            <a:rPr lang="es-ES" sz="5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Se realizan mediciones ambientales de los riesgos prioritarios, provenientes de peligros químicos, físicos y/o biológicos.</a:t>
          </a:r>
        </a:p>
      </xdr:txBody>
    </xdr:sp>
    <xdr:clientData/>
  </xdr:oneCellAnchor>
  <xdr:twoCellAnchor editAs="oneCell">
    <xdr:from>
      <xdr:col>16</xdr:col>
      <xdr:colOff>709083</xdr:colOff>
      <xdr:row>1450</xdr:row>
      <xdr:rowOff>63501</xdr:rowOff>
    </xdr:from>
    <xdr:to>
      <xdr:col>20</xdr:col>
      <xdr:colOff>99483</xdr:colOff>
      <xdr:row>1465</xdr:row>
      <xdr:rowOff>73026</xdr:rowOff>
    </xdr:to>
    <xdr:pic>
      <xdr:nvPicPr>
        <xdr:cNvPr id="84" name="31 Imagen">
          <a:hlinkClick xmlns:r="http://schemas.openxmlformats.org/officeDocument/2006/relationships" r:id="rId23"/>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408833" y="230251001"/>
          <a:ext cx="2438400" cy="2390775"/>
        </a:xfrm>
        <a:prstGeom prst="rect">
          <a:avLst/>
        </a:prstGeom>
      </xdr:spPr>
    </xdr:pic>
    <xdr:clientData/>
  </xdr:twoCellAnchor>
  <xdr:oneCellAnchor>
    <xdr:from>
      <xdr:col>17</xdr:col>
      <xdr:colOff>270933</xdr:colOff>
      <xdr:row>1464</xdr:row>
      <xdr:rowOff>155576</xdr:rowOff>
    </xdr:from>
    <xdr:ext cx="1543830" cy="522259"/>
    <xdr:sp macro="" textlink="">
      <xdr:nvSpPr>
        <xdr:cNvPr id="85" name="32 Rectángulo"/>
        <xdr:cNvSpPr/>
      </xdr:nvSpPr>
      <xdr:spPr>
        <a:xfrm>
          <a:off x="11732683" y="232565576"/>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783167</xdr:colOff>
      <xdr:row>1480</xdr:row>
      <xdr:rowOff>31750</xdr:rowOff>
    </xdr:from>
    <xdr:ext cx="10963275" cy="3483477"/>
    <xdr:sp macro="" textlink="">
      <xdr:nvSpPr>
        <xdr:cNvPr id="70" name="30 Rectángulo"/>
        <xdr:cNvSpPr/>
      </xdr:nvSpPr>
      <xdr:spPr>
        <a:xfrm>
          <a:off x="783167" y="234981750"/>
          <a:ext cx="10963275" cy="3483477"/>
        </a:xfrm>
        <a:prstGeom prst="rect">
          <a:avLst/>
        </a:prstGeom>
        <a:noFill/>
      </xdr:spPr>
      <xdr:txBody>
        <a:bodyPr wrap="square" lIns="91440" tIns="45720" rIns="91440" bIns="45720">
          <a:noAutofit/>
        </a:bodyPr>
        <a:lstStyle/>
        <a:p>
          <a:pPr algn="ctr"/>
          <a:r>
            <a:rPr lang="es-ES" sz="40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Se implementan las medidas de prevención y control con base en el resultado de la identificación de peligros, la evaluación y valoración de los riesgos (físicos, ergonómicos, biológicos, químicos, de seguridad, públicos, psicosociales, entre otros), incluidos los prioritarios y éstas se ejecutan acorde con el esquema de jerarquización, de ser factible priorizar la intervención en la fuente y en el medio.</a:t>
          </a:r>
        </a:p>
      </xdr:txBody>
    </xdr:sp>
    <xdr:clientData/>
  </xdr:oneCellAnchor>
  <xdr:twoCellAnchor editAs="oneCell">
    <xdr:from>
      <xdr:col>17</xdr:col>
      <xdr:colOff>254000</xdr:colOff>
      <xdr:row>1485</xdr:row>
      <xdr:rowOff>105835</xdr:rowOff>
    </xdr:from>
    <xdr:to>
      <xdr:col>20</xdr:col>
      <xdr:colOff>406400</xdr:colOff>
      <xdr:row>1500</xdr:row>
      <xdr:rowOff>115360</xdr:rowOff>
    </xdr:to>
    <xdr:pic>
      <xdr:nvPicPr>
        <xdr:cNvPr id="71" name="31 Imagen">
          <a:hlinkClick xmlns:r="http://schemas.openxmlformats.org/officeDocument/2006/relationships" r:id="rId24"/>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715750" y="235849585"/>
          <a:ext cx="2438400" cy="2390775"/>
        </a:xfrm>
        <a:prstGeom prst="rect">
          <a:avLst/>
        </a:prstGeom>
      </xdr:spPr>
    </xdr:pic>
    <xdr:clientData/>
  </xdr:twoCellAnchor>
  <xdr:oneCellAnchor>
    <xdr:from>
      <xdr:col>17</xdr:col>
      <xdr:colOff>577850</xdr:colOff>
      <xdr:row>1500</xdr:row>
      <xdr:rowOff>39160</xdr:rowOff>
    </xdr:from>
    <xdr:ext cx="1543830" cy="522259"/>
    <xdr:sp macro="" textlink="">
      <xdr:nvSpPr>
        <xdr:cNvPr id="72" name="32 Rectángulo"/>
        <xdr:cNvSpPr/>
      </xdr:nvSpPr>
      <xdr:spPr>
        <a:xfrm>
          <a:off x="12039600" y="238164160"/>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3</xdr:col>
      <xdr:colOff>63500</xdr:colOff>
      <xdr:row>1541</xdr:row>
      <xdr:rowOff>74083</xdr:rowOff>
    </xdr:from>
    <xdr:ext cx="10963275" cy="3483477"/>
    <xdr:sp macro="" textlink="">
      <xdr:nvSpPr>
        <xdr:cNvPr id="73" name="30 Rectángulo"/>
        <xdr:cNvSpPr/>
      </xdr:nvSpPr>
      <xdr:spPr>
        <a:xfrm>
          <a:off x="857250" y="244707833"/>
          <a:ext cx="10963275" cy="3483477"/>
        </a:xfrm>
        <a:prstGeom prst="rect">
          <a:avLst/>
        </a:prstGeom>
        <a:noFill/>
      </xdr:spPr>
      <xdr:txBody>
        <a:bodyPr wrap="square" lIns="91440" tIns="45720" rIns="91440" bIns="45720">
          <a:noAutofit/>
        </a:bodyPr>
        <a:lstStyle/>
        <a:p>
          <a:pPr algn="ctr"/>
          <a:r>
            <a:rPr lang="es-ES" sz="40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Se verifica la aplicación por parte de los trabajadores de las medidas de prevención y control de los peligros /riesgos (físicos, ergonómicos, biológicos, químicos, de seguridad, públicos, psicosociales, entre otros).</a:t>
          </a:r>
        </a:p>
      </xdr:txBody>
    </xdr:sp>
    <xdr:clientData/>
  </xdr:oneCellAnchor>
  <xdr:twoCellAnchor editAs="oneCell">
    <xdr:from>
      <xdr:col>17</xdr:col>
      <xdr:colOff>264583</xdr:colOff>
      <xdr:row>1543</xdr:row>
      <xdr:rowOff>74085</xdr:rowOff>
    </xdr:from>
    <xdr:to>
      <xdr:col>20</xdr:col>
      <xdr:colOff>416983</xdr:colOff>
      <xdr:row>1558</xdr:row>
      <xdr:rowOff>83610</xdr:rowOff>
    </xdr:to>
    <xdr:pic>
      <xdr:nvPicPr>
        <xdr:cNvPr id="80" name="31 Imagen">
          <a:hlinkClick xmlns:r="http://schemas.openxmlformats.org/officeDocument/2006/relationships" r:id="rId25"/>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726333" y="245025335"/>
          <a:ext cx="2438400" cy="2390775"/>
        </a:xfrm>
        <a:prstGeom prst="rect">
          <a:avLst/>
        </a:prstGeom>
      </xdr:spPr>
    </xdr:pic>
    <xdr:clientData/>
  </xdr:twoCellAnchor>
  <xdr:oneCellAnchor>
    <xdr:from>
      <xdr:col>17</xdr:col>
      <xdr:colOff>588433</xdr:colOff>
      <xdr:row>1558</xdr:row>
      <xdr:rowOff>7410</xdr:rowOff>
    </xdr:from>
    <xdr:ext cx="1543830" cy="522259"/>
    <xdr:sp macro="" textlink="">
      <xdr:nvSpPr>
        <xdr:cNvPr id="81" name="32 Rectángulo"/>
        <xdr:cNvSpPr/>
      </xdr:nvSpPr>
      <xdr:spPr>
        <a:xfrm>
          <a:off x="12050183" y="247339910"/>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3</xdr:col>
      <xdr:colOff>10583</xdr:colOff>
      <xdr:row>1659</xdr:row>
      <xdr:rowOff>148166</xdr:rowOff>
    </xdr:from>
    <xdr:ext cx="10963275" cy="3483477"/>
    <xdr:sp macro="" textlink="">
      <xdr:nvSpPr>
        <xdr:cNvPr id="82" name="30 Rectángulo"/>
        <xdr:cNvSpPr/>
      </xdr:nvSpPr>
      <xdr:spPr>
        <a:xfrm>
          <a:off x="804333" y="263514416"/>
          <a:ext cx="10963275" cy="3483477"/>
        </a:xfrm>
        <a:prstGeom prst="rect">
          <a:avLst/>
        </a:prstGeom>
        <a:noFill/>
      </xdr:spPr>
      <xdr:txBody>
        <a:bodyPr wrap="square" lIns="91440" tIns="45720" rIns="91440" bIns="45720">
          <a:noAutofit/>
        </a:bodyPr>
        <a:lstStyle/>
        <a:p>
          <a:pPr algn="ctr"/>
          <a:r>
            <a:rPr lang="es-ES" sz="40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para los peligros identificados ha estructurado programa de prevención y protección de la seguridad y salud de las personas (incluye procedimientos, instructivos, fichas técnicas).</a:t>
          </a:r>
        </a:p>
      </xdr:txBody>
    </xdr:sp>
    <xdr:clientData/>
  </xdr:oneCellAnchor>
  <xdr:twoCellAnchor editAs="oneCell">
    <xdr:from>
      <xdr:col>17</xdr:col>
      <xdr:colOff>264583</xdr:colOff>
      <xdr:row>1660</xdr:row>
      <xdr:rowOff>74085</xdr:rowOff>
    </xdr:from>
    <xdr:to>
      <xdr:col>20</xdr:col>
      <xdr:colOff>416983</xdr:colOff>
      <xdr:row>1675</xdr:row>
      <xdr:rowOff>83610</xdr:rowOff>
    </xdr:to>
    <xdr:pic>
      <xdr:nvPicPr>
        <xdr:cNvPr id="86" name="31 Imagen">
          <a:hlinkClick xmlns:r="http://schemas.openxmlformats.org/officeDocument/2006/relationships" r:id="rId26"/>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726333" y="263599085"/>
          <a:ext cx="2438400" cy="2390775"/>
        </a:xfrm>
        <a:prstGeom prst="rect">
          <a:avLst/>
        </a:prstGeom>
      </xdr:spPr>
    </xdr:pic>
    <xdr:clientData/>
  </xdr:twoCellAnchor>
  <xdr:oneCellAnchor>
    <xdr:from>
      <xdr:col>17</xdr:col>
      <xdr:colOff>588433</xdr:colOff>
      <xdr:row>1675</xdr:row>
      <xdr:rowOff>7410</xdr:rowOff>
    </xdr:from>
    <xdr:ext cx="1543830" cy="522259"/>
    <xdr:sp macro="" textlink="">
      <xdr:nvSpPr>
        <xdr:cNvPr id="87" name="32 Rectángulo"/>
        <xdr:cNvSpPr/>
      </xdr:nvSpPr>
      <xdr:spPr>
        <a:xfrm>
          <a:off x="12050183" y="265913660"/>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3</xdr:col>
      <xdr:colOff>31750</xdr:colOff>
      <xdr:row>1727</xdr:row>
      <xdr:rowOff>105833</xdr:rowOff>
    </xdr:from>
    <xdr:ext cx="10963275" cy="3483477"/>
    <xdr:sp macro="" textlink="">
      <xdr:nvSpPr>
        <xdr:cNvPr id="88" name="30 Rectángulo"/>
        <xdr:cNvSpPr/>
      </xdr:nvSpPr>
      <xdr:spPr>
        <a:xfrm>
          <a:off x="825500" y="274267083"/>
          <a:ext cx="10963275" cy="3483477"/>
        </a:xfrm>
        <a:prstGeom prst="rect">
          <a:avLst/>
        </a:prstGeom>
        <a:noFill/>
      </xdr:spPr>
      <xdr:txBody>
        <a:bodyPr wrap="square" lIns="91440" tIns="45720" rIns="91440" bIns="45720">
          <a:noAutofit/>
        </a:bodyPr>
        <a:lstStyle/>
        <a:p>
          <a:pPr algn="ctr"/>
          <a:r>
            <a:rPr lang="es-ES" sz="40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Se realizan inspecciones sistemáticas a las instalaciones, maquinaria o equipos, incluidos los relacionados con la prevención y atención de emergencias; con la participación del Comité Paritario o Vigía de Seguridad y Salud en el Trabajo.</a:t>
          </a:r>
        </a:p>
      </xdr:txBody>
    </xdr:sp>
    <xdr:clientData/>
  </xdr:oneCellAnchor>
  <xdr:twoCellAnchor editAs="oneCell">
    <xdr:from>
      <xdr:col>17</xdr:col>
      <xdr:colOff>264583</xdr:colOff>
      <xdr:row>1729</xdr:row>
      <xdr:rowOff>74085</xdr:rowOff>
    </xdr:from>
    <xdr:to>
      <xdr:col>20</xdr:col>
      <xdr:colOff>416983</xdr:colOff>
      <xdr:row>1744</xdr:row>
      <xdr:rowOff>83610</xdr:rowOff>
    </xdr:to>
    <xdr:pic>
      <xdr:nvPicPr>
        <xdr:cNvPr id="89" name="31 Imagen">
          <a:hlinkClick xmlns:r="http://schemas.openxmlformats.org/officeDocument/2006/relationships" r:id="rId27"/>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726333" y="274552835"/>
          <a:ext cx="2438400" cy="2390775"/>
        </a:xfrm>
        <a:prstGeom prst="rect">
          <a:avLst/>
        </a:prstGeom>
      </xdr:spPr>
    </xdr:pic>
    <xdr:clientData/>
  </xdr:twoCellAnchor>
  <xdr:oneCellAnchor>
    <xdr:from>
      <xdr:col>17</xdr:col>
      <xdr:colOff>588433</xdr:colOff>
      <xdr:row>1744</xdr:row>
      <xdr:rowOff>7410</xdr:rowOff>
    </xdr:from>
    <xdr:ext cx="1543830" cy="522259"/>
    <xdr:sp macro="" textlink="">
      <xdr:nvSpPr>
        <xdr:cNvPr id="90" name="32 Rectángulo"/>
        <xdr:cNvSpPr/>
      </xdr:nvSpPr>
      <xdr:spPr>
        <a:xfrm>
          <a:off x="12050183" y="276867410"/>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751416</xdr:colOff>
      <xdr:row>1804</xdr:row>
      <xdr:rowOff>84667</xdr:rowOff>
    </xdr:from>
    <xdr:ext cx="10963275" cy="3483477"/>
    <xdr:sp macro="" textlink="">
      <xdr:nvSpPr>
        <xdr:cNvPr id="91" name="30 Rectángulo"/>
        <xdr:cNvSpPr/>
      </xdr:nvSpPr>
      <xdr:spPr>
        <a:xfrm>
          <a:off x="751416" y="286469667"/>
          <a:ext cx="10963275" cy="3483477"/>
        </a:xfrm>
        <a:prstGeom prst="rect">
          <a:avLst/>
        </a:prstGeom>
        <a:noFill/>
      </xdr:spPr>
      <xdr:txBody>
        <a:bodyPr wrap="square" lIns="91440" tIns="45720" rIns="91440" bIns="45720">
          <a:noAutofit/>
        </a:bodyPr>
        <a:lstStyle/>
        <a:p>
          <a:pPr algn="ctr"/>
          <a:r>
            <a:rPr lang="es-ES" sz="40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Se realiza el mantenimiento periódico de las instalaciones, equipos y herramientas, de acuerdo con los informes de las inspecciones o reportes de condiciones inseguras.</a:t>
          </a:r>
        </a:p>
      </xdr:txBody>
    </xdr:sp>
    <xdr:clientData/>
  </xdr:oneCellAnchor>
  <xdr:twoCellAnchor editAs="oneCell">
    <xdr:from>
      <xdr:col>17</xdr:col>
      <xdr:colOff>264583</xdr:colOff>
      <xdr:row>1804</xdr:row>
      <xdr:rowOff>74085</xdr:rowOff>
    </xdr:from>
    <xdr:to>
      <xdr:col>20</xdr:col>
      <xdr:colOff>416983</xdr:colOff>
      <xdr:row>1819</xdr:row>
      <xdr:rowOff>83610</xdr:rowOff>
    </xdr:to>
    <xdr:pic>
      <xdr:nvPicPr>
        <xdr:cNvPr id="92" name="31 Imagen">
          <a:hlinkClick xmlns:r="http://schemas.openxmlformats.org/officeDocument/2006/relationships" r:id="rId28"/>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726333" y="286459085"/>
          <a:ext cx="2438400" cy="2390775"/>
        </a:xfrm>
        <a:prstGeom prst="rect">
          <a:avLst/>
        </a:prstGeom>
      </xdr:spPr>
    </xdr:pic>
    <xdr:clientData/>
  </xdr:twoCellAnchor>
  <xdr:oneCellAnchor>
    <xdr:from>
      <xdr:col>17</xdr:col>
      <xdr:colOff>588433</xdr:colOff>
      <xdr:row>1819</xdr:row>
      <xdr:rowOff>7410</xdr:rowOff>
    </xdr:from>
    <xdr:ext cx="1543830" cy="522259"/>
    <xdr:sp macro="" textlink="">
      <xdr:nvSpPr>
        <xdr:cNvPr id="93" name="32 Rectángulo"/>
        <xdr:cNvSpPr/>
      </xdr:nvSpPr>
      <xdr:spPr>
        <a:xfrm>
          <a:off x="12050183" y="288773660"/>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2</xdr:col>
      <xdr:colOff>0</xdr:colOff>
      <xdr:row>1883</xdr:row>
      <xdr:rowOff>0</xdr:rowOff>
    </xdr:from>
    <xdr:ext cx="10963275" cy="3483477"/>
    <xdr:sp macro="" textlink="">
      <xdr:nvSpPr>
        <xdr:cNvPr id="94" name="30 Rectángulo"/>
        <xdr:cNvSpPr/>
      </xdr:nvSpPr>
      <xdr:spPr>
        <a:xfrm>
          <a:off x="793750" y="298926250"/>
          <a:ext cx="10963275" cy="3483477"/>
        </a:xfrm>
        <a:prstGeom prst="rect">
          <a:avLst/>
        </a:prstGeom>
        <a:noFill/>
      </xdr:spPr>
      <xdr:txBody>
        <a:bodyPr wrap="square" lIns="91440" tIns="45720" rIns="91440" bIns="45720">
          <a:noAutofit/>
        </a:bodyPr>
        <a:lstStyle/>
        <a:p>
          <a:pPr algn="ctr"/>
          <a:r>
            <a:rPr lang="es-ES" sz="40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Se les suministran a los trabajadores que lo requieran los Elementos de Protección Personal y se les reponen oportunamente conforme al desgaste y condiciones de uso de los mismos.</a:t>
          </a:r>
        </a:p>
        <a:p>
          <a:pPr algn="ctr"/>
          <a:r>
            <a:rPr lang="es-ES" sz="40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Se realiza la capacitación para el uso de los Elementos de Protección Personal.</a:t>
          </a:r>
        </a:p>
      </xdr:txBody>
    </xdr:sp>
    <xdr:clientData/>
  </xdr:oneCellAnchor>
  <xdr:twoCellAnchor editAs="oneCell">
    <xdr:from>
      <xdr:col>17</xdr:col>
      <xdr:colOff>264583</xdr:colOff>
      <xdr:row>1888</xdr:row>
      <xdr:rowOff>74085</xdr:rowOff>
    </xdr:from>
    <xdr:to>
      <xdr:col>20</xdr:col>
      <xdr:colOff>416983</xdr:colOff>
      <xdr:row>1903</xdr:row>
      <xdr:rowOff>83610</xdr:rowOff>
    </xdr:to>
    <xdr:pic>
      <xdr:nvPicPr>
        <xdr:cNvPr id="95" name="31 Imagen">
          <a:hlinkClick xmlns:r="http://schemas.openxmlformats.org/officeDocument/2006/relationships" r:id="rId29"/>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726333" y="299794085"/>
          <a:ext cx="2438400" cy="2390775"/>
        </a:xfrm>
        <a:prstGeom prst="rect">
          <a:avLst/>
        </a:prstGeom>
      </xdr:spPr>
    </xdr:pic>
    <xdr:clientData/>
  </xdr:twoCellAnchor>
  <xdr:oneCellAnchor>
    <xdr:from>
      <xdr:col>17</xdr:col>
      <xdr:colOff>588433</xdr:colOff>
      <xdr:row>1903</xdr:row>
      <xdr:rowOff>7410</xdr:rowOff>
    </xdr:from>
    <xdr:ext cx="1543830" cy="522259"/>
    <xdr:sp macro="" textlink="">
      <xdr:nvSpPr>
        <xdr:cNvPr id="96" name="32 Rectángulo"/>
        <xdr:cNvSpPr/>
      </xdr:nvSpPr>
      <xdr:spPr>
        <a:xfrm>
          <a:off x="12050183" y="302108660"/>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2</xdr:col>
      <xdr:colOff>0</xdr:colOff>
      <xdr:row>1965</xdr:row>
      <xdr:rowOff>0</xdr:rowOff>
    </xdr:from>
    <xdr:ext cx="10963275" cy="3483477"/>
    <xdr:sp macro="" textlink="">
      <xdr:nvSpPr>
        <xdr:cNvPr id="97" name="30 Rectángulo"/>
        <xdr:cNvSpPr/>
      </xdr:nvSpPr>
      <xdr:spPr>
        <a:xfrm>
          <a:off x="793750" y="311943750"/>
          <a:ext cx="10963275" cy="3483477"/>
        </a:xfrm>
        <a:prstGeom prst="rect">
          <a:avLst/>
        </a:prstGeom>
        <a:noFill/>
      </xdr:spPr>
      <xdr:txBody>
        <a:bodyPr wrap="square" lIns="91440" tIns="45720" rIns="91440" bIns="45720">
          <a:noAutofit/>
        </a:bodyPr>
        <a:lstStyle/>
        <a:p>
          <a:pPr algn="ctr"/>
          <a:r>
            <a:rPr lang="es-ES" sz="40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Se tiene un plan de prevención, preparación y respuesta ante emergencias que identifica las amenazas, evalúa y analiza la vulnerabilidad, incluye planos de las instalaciones que identifican áreas y salidas de emergencia, así como la señalización debida, simulacros como mínimo una vez al año y este es divulgado. Se tienen en cuenta todas las jornadas de trabajo en todos los centros de trabajo</a:t>
          </a:r>
        </a:p>
      </xdr:txBody>
    </xdr:sp>
    <xdr:clientData/>
  </xdr:oneCellAnchor>
  <xdr:twoCellAnchor editAs="oneCell">
    <xdr:from>
      <xdr:col>17</xdr:col>
      <xdr:colOff>264583</xdr:colOff>
      <xdr:row>1970</xdr:row>
      <xdr:rowOff>74085</xdr:rowOff>
    </xdr:from>
    <xdr:to>
      <xdr:col>20</xdr:col>
      <xdr:colOff>416983</xdr:colOff>
      <xdr:row>1985</xdr:row>
      <xdr:rowOff>83610</xdr:rowOff>
    </xdr:to>
    <xdr:pic>
      <xdr:nvPicPr>
        <xdr:cNvPr id="98" name="31 Imagen">
          <a:hlinkClick xmlns:r="http://schemas.openxmlformats.org/officeDocument/2006/relationships" r:id="rId30"/>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726333" y="312811585"/>
          <a:ext cx="2438400" cy="2390775"/>
        </a:xfrm>
        <a:prstGeom prst="rect">
          <a:avLst/>
        </a:prstGeom>
      </xdr:spPr>
    </xdr:pic>
    <xdr:clientData/>
  </xdr:twoCellAnchor>
  <xdr:oneCellAnchor>
    <xdr:from>
      <xdr:col>17</xdr:col>
      <xdr:colOff>588433</xdr:colOff>
      <xdr:row>1985</xdr:row>
      <xdr:rowOff>7410</xdr:rowOff>
    </xdr:from>
    <xdr:ext cx="1543830" cy="522259"/>
    <xdr:sp macro="" textlink="">
      <xdr:nvSpPr>
        <xdr:cNvPr id="99" name="32 Rectángulo"/>
        <xdr:cNvSpPr/>
      </xdr:nvSpPr>
      <xdr:spPr>
        <a:xfrm>
          <a:off x="12050183" y="315126160"/>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3</xdr:col>
      <xdr:colOff>63502</xdr:colOff>
      <xdr:row>2032</xdr:row>
      <xdr:rowOff>116416</xdr:rowOff>
    </xdr:from>
    <xdr:ext cx="10963275" cy="3483477"/>
    <xdr:sp macro="" textlink="">
      <xdr:nvSpPr>
        <xdr:cNvPr id="100" name="30 Rectángulo"/>
        <xdr:cNvSpPr/>
      </xdr:nvSpPr>
      <xdr:spPr>
        <a:xfrm>
          <a:off x="857252" y="322696416"/>
          <a:ext cx="10963275" cy="3483477"/>
        </a:xfrm>
        <a:prstGeom prst="rect">
          <a:avLst/>
        </a:prstGeom>
        <a:noFill/>
      </xdr:spPr>
      <xdr:txBody>
        <a:bodyPr wrap="square" lIns="91440" tIns="45720" rIns="91440" bIns="45720">
          <a:noAutofit/>
        </a:bodyPr>
        <a:lstStyle/>
        <a:p>
          <a:pPr algn="ctr"/>
          <a:r>
            <a:rPr lang="es-ES" sz="40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Se encuentra conformada, capacitada y dotada la brigada de prevención, preparación y respuesta ante emergencias, organizada según las necesidades y el tamaño de la empresa (primeros auxilios, contra incendios, evacuación, etc.).</a:t>
          </a:r>
        </a:p>
      </xdr:txBody>
    </xdr:sp>
    <xdr:clientData/>
  </xdr:oneCellAnchor>
  <xdr:twoCellAnchor editAs="oneCell">
    <xdr:from>
      <xdr:col>17</xdr:col>
      <xdr:colOff>264583</xdr:colOff>
      <xdr:row>2032</xdr:row>
      <xdr:rowOff>74085</xdr:rowOff>
    </xdr:from>
    <xdr:to>
      <xdr:col>20</xdr:col>
      <xdr:colOff>416983</xdr:colOff>
      <xdr:row>2047</xdr:row>
      <xdr:rowOff>83610</xdr:rowOff>
    </xdr:to>
    <xdr:pic>
      <xdr:nvPicPr>
        <xdr:cNvPr id="101" name="31 Imagen">
          <a:hlinkClick xmlns:r="http://schemas.openxmlformats.org/officeDocument/2006/relationships" r:id="rId31"/>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726333" y="322654085"/>
          <a:ext cx="2438400" cy="2390775"/>
        </a:xfrm>
        <a:prstGeom prst="rect">
          <a:avLst/>
        </a:prstGeom>
      </xdr:spPr>
    </xdr:pic>
    <xdr:clientData/>
  </xdr:twoCellAnchor>
  <xdr:oneCellAnchor>
    <xdr:from>
      <xdr:col>17</xdr:col>
      <xdr:colOff>588433</xdr:colOff>
      <xdr:row>2047</xdr:row>
      <xdr:rowOff>7410</xdr:rowOff>
    </xdr:from>
    <xdr:ext cx="1543830" cy="522259"/>
    <xdr:sp macro="" textlink="">
      <xdr:nvSpPr>
        <xdr:cNvPr id="102" name="32 Rectángulo"/>
        <xdr:cNvSpPr/>
      </xdr:nvSpPr>
      <xdr:spPr>
        <a:xfrm>
          <a:off x="12050183" y="324968660"/>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1</xdr:col>
      <xdr:colOff>9667875</xdr:colOff>
      <xdr:row>2</xdr:row>
      <xdr:rowOff>1137744</xdr:rowOff>
    </xdr:from>
    <xdr:ext cx="2209800" cy="842923"/>
    <xdr:sp macro="" textlink="">
      <xdr:nvSpPr>
        <xdr:cNvPr id="15" name="Rectángulo 14"/>
        <xdr:cNvSpPr/>
      </xdr:nvSpPr>
      <xdr:spPr>
        <a:xfrm>
          <a:off x="10648950" y="1594944"/>
          <a:ext cx="2209800" cy="842923"/>
        </a:xfrm>
        <a:prstGeom prst="rect">
          <a:avLst/>
        </a:prstGeom>
        <a:noFill/>
      </xdr:spPr>
      <xdr:txBody>
        <a:bodyPr wrap="square" lIns="91440" tIns="45720" rIns="91440" bIns="45720">
          <a:spAutoFit/>
        </a:bodyPr>
        <a:lstStyle/>
        <a:p>
          <a:pPr algn="ctr"/>
          <a:r>
            <a:rPr lang="es-ES" sz="1400" b="1" cap="none" spc="0">
              <a:ln w="6600">
                <a:solidFill>
                  <a:srgbClr val="FF0000"/>
                </a:solidFill>
                <a:prstDash val="solid"/>
              </a:ln>
              <a:solidFill>
                <a:srgbClr val="FFFFFF"/>
              </a:solidFill>
              <a:effectLst>
                <a:outerShdw dist="38100" dir="2700000" algn="tl" rotWithShape="0">
                  <a:schemeClr val="accent2"/>
                </a:outerShdw>
              </a:effectLst>
              <a:latin typeface="Comic Sans MS" panose="030F0702030302020204" pitchFamily="66" charset="0"/>
              <a:cs typeface="Aharoni" panose="02010803020104030203" pitchFamily="2" charset="-79"/>
            </a:rPr>
            <a:t>Aquí,</a:t>
          </a:r>
          <a:r>
            <a:rPr lang="es-ES" sz="1400" b="1" cap="none" spc="0" baseline="0">
              <a:ln w="6600">
                <a:solidFill>
                  <a:srgbClr val="FF0000"/>
                </a:solidFill>
                <a:prstDash val="solid"/>
              </a:ln>
              <a:solidFill>
                <a:srgbClr val="FFFFFF"/>
              </a:solidFill>
              <a:effectLst>
                <a:outerShdw dist="38100" dir="2700000" algn="tl" rotWithShape="0">
                  <a:schemeClr val="accent2"/>
                </a:outerShdw>
              </a:effectLst>
              <a:latin typeface="Comic Sans MS" panose="030F0702030302020204" pitchFamily="66" charset="0"/>
              <a:cs typeface="Aharoni" panose="02010803020104030203" pitchFamily="2" charset="-79"/>
            </a:rPr>
            <a:t> busca y</a:t>
          </a:r>
          <a:r>
            <a:rPr lang="es-ES" sz="1400" b="1" cap="none" spc="0">
              <a:ln w="6600">
                <a:solidFill>
                  <a:srgbClr val="FF0000"/>
                </a:solidFill>
                <a:prstDash val="solid"/>
              </a:ln>
              <a:solidFill>
                <a:srgbClr val="FFFFFF"/>
              </a:solidFill>
              <a:effectLst>
                <a:outerShdw dist="38100" dir="2700000" algn="tl" rotWithShape="0">
                  <a:schemeClr val="accent2"/>
                </a:outerShdw>
              </a:effectLst>
              <a:latin typeface="Comic Sans MS" panose="030F0702030302020204" pitchFamily="66" charset="0"/>
              <a:cs typeface="Aharoni" panose="02010803020104030203" pitchFamily="2" charset="-79"/>
            </a:rPr>
            <a:t> desmarca el ítem "Vacías"</a:t>
          </a:r>
        </a:p>
      </xdr:txBody>
    </xdr:sp>
    <xdr:clientData/>
  </xdr:oneCellAnchor>
  <xdr:oneCellAnchor>
    <xdr:from>
      <xdr:col>1</xdr:col>
      <xdr:colOff>3381392</xdr:colOff>
      <xdr:row>1</xdr:row>
      <xdr:rowOff>116973</xdr:rowOff>
    </xdr:from>
    <xdr:ext cx="3943324" cy="1105687"/>
    <xdr:sp macro="" textlink="">
      <xdr:nvSpPr>
        <xdr:cNvPr id="4" name="Rectángulo 3"/>
        <xdr:cNvSpPr/>
      </xdr:nvSpPr>
      <xdr:spPr>
        <a:xfrm>
          <a:off x="4362467" y="145548"/>
          <a:ext cx="3943324" cy="1105687"/>
        </a:xfrm>
        <a:prstGeom prst="rect">
          <a:avLst/>
        </a:prstGeom>
        <a:noFill/>
      </xdr:spPr>
      <xdr:txBody>
        <a:bodyPr wrap="none" lIns="91440" tIns="45720" rIns="91440" bIns="45720">
          <a:spAutoFit/>
        </a:bodyPr>
        <a:lstStyle/>
        <a:p>
          <a:pPr algn="ctr"/>
          <a:r>
            <a:rPr lang="es-ES" sz="6600" b="1" cap="none" spc="0">
              <a:ln w="6600">
                <a:solidFill>
                  <a:schemeClr val="accent2"/>
                </a:solidFill>
                <a:prstDash val="solid"/>
              </a:ln>
              <a:solidFill>
                <a:srgbClr val="FFFFFF"/>
              </a:solidFill>
              <a:effectLst>
                <a:outerShdw dist="38100" dir="2700000" algn="tl" rotWithShape="0">
                  <a:schemeClr val="accent2"/>
                </a:outerShdw>
              </a:effectLst>
              <a:latin typeface="Agency FB" panose="020B0503020202020204" pitchFamily="34" charset="0"/>
            </a:rPr>
            <a:t>CICLO HACER</a:t>
          </a:r>
        </a:p>
      </xdr:txBody>
    </xdr:sp>
    <xdr:clientData/>
  </xdr:oneCellAnchor>
  <xdr:twoCellAnchor editAs="oneCell">
    <xdr:from>
      <xdr:col>1</xdr:col>
      <xdr:colOff>9524</xdr:colOff>
      <xdr:row>2</xdr:row>
      <xdr:rowOff>1190625</xdr:rowOff>
    </xdr:from>
    <xdr:to>
      <xdr:col>1</xdr:col>
      <xdr:colOff>4330143</xdr:colOff>
      <xdr:row>8</xdr:row>
      <xdr:rowOff>400050</xdr:rowOff>
    </xdr:to>
    <xdr:pic>
      <xdr:nvPicPr>
        <xdr:cNvPr id="17" name="Imagen 1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0599" y="1647825"/>
          <a:ext cx="4320619" cy="2095500"/>
        </a:xfrm>
        <a:prstGeom prst="rect">
          <a:avLst/>
        </a:prstGeom>
      </xdr:spPr>
    </xdr:pic>
    <xdr:clientData/>
  </xdr:twoCellAnchor>
  <xdr:oneCellAnchor>
    <xdr:from>
      <xdr:col>1</xdr:col>
      <xdr:colOff>2864294</xdr:colOff>
      <xdr:row>2</xdr:row>
      <xdr:rowOff>545598</xdr:rowOff>
    </xdr:from>
    <xdr:ext cx="5022406" cy="592663"/>
    <xdr:sp macro="" textlink="">
      <xdr:nvSpPr>
        <xdr:cNvPr id="5" name="Rectángulo 4"/>
        <xdr:cNvSpPr/>
      </xdr:nvSpPr>
      <xdr:spPr>
        <a:xfrm>
          <a:off x="3845369" y="1031373"/>
          <a:ext cx="5022406" cy="592663"/>
        </a:xfrm>
        <a:prstGeom prst="rect">
          <a:avLst/>
        </a:prstGeom>
        <a:noFill/>
      </xdr:spPr>
      <xdr:txBody>
        <a:bodyPr wrap="square" lIns="91440" tIns="45720" rIns="91440" bIns="45720">
          <a:spAutoFit/>
        </a:bodyPr>
        <a:lstStyle/>
        <a:p>
          <a:pPr algn="ctr"/>
          <a:r>
            <a:rPr lang="es-ES" sz="2800" b="0" u="sng" cap="none" spc="0">
              <a:ln w="0"/>
              <a:solidFill>
                <a:schemeClr val="accent1"/>
              </a:solidFill>
              <a:effectLst>
                <a:outerShdw blurRad="38100" dist="25400" dir="5400000" algn="ctr" rotWithShape="0">
                  <a:srgbClr val="6E747A">
                    <a:alpha val="43000"/>
                  </a:srgbClr>
                </a:outerShdw>
              </a:effectLst>
              <a:latin typeface="Comic Sans MS" panose="030F0702030302020204" pitchFamily="66" charset="0"/>
            </a:rPr>
            <a:t>PERO,</a:t>
          </a:r>
          <a:r>
            <a:rPr lang="es-ES" sz="2800" b="0" u="sng" cap="none" spc="0" baseline="0">
              <a:ln w="0"/>
              <a:solidFill>
                <a:schemeClr val="accent1"/>
              </a:solidFill>
              <a:effectLst>
                <a:outerShdw blurRad="38100" dist="25400" dir="5400000" algn="ctr" rotWithShape="0">
                  <a:srgbClr val="6E747A">
                    <a:alpha val="43000"/>
                  </a:srgbClr>
                </a:outerShdw>
              </a:effectLst>
              <a:latin typeface="Comic Sans MS" panose="030F0702030302020204" pitchFamily="66" charset="0"/>
            </a:rPr>
            <a:t> ¿</a:t>
          </a:r>
          <a:r>
            <a:rPr lang="es-ES" sz="2800" b="0" u="sng" cap="none" spc="0">
              <a:ln w="0"/>
              <a:solidFill>
                <a:schemeClr val="accent1"/>
              </a:solidFill>
              <a:effectLst>
                <a:outerShdw blurRad="38100" dist="25400" dir="5400000" algn="ctr" rotWithShape="0">
                  <a:srgbClr val="6E747A">
                    <a:alpha val="43000"/>
                  </a:srgbClr>
                </a:outerShdw>
              </a:effectLst>
              <a:latin typeface="Comic Sans MS" panose="030F0702030302020204" pitchFamily="66" charset="0"/>
            </a:rPr>
            <a:t>QUÉ </a:t>
          </a:r>
          <a:r>
            <a:rPr lang="es-ES" sz="2800" b="0" u="sng" cap="none" spc="0" baseline="0">
              <a:ln w="0"/>
              <a:solidFill>
                <a:schemeClr val="accent1"/>
              </a:solidFill>
              <a:effectLst>
                <a:outerShdw blurRad="38100" dist="25400" dir="5400000" algn="ctr" rotWithShape="0">
                  <a:srgbClr val="6E747A">
                    <a:alpha val="43000"/>
                  </a:srgbClr>
                </a:outerShdw>
              </a:effectLst>
              <a:latin typeface="Comic Sans MS" panose="030F0702030302020204" pitchFamily="66" charset="0"/>
            </a:rPr>
            <a:t>DEBO HACER?</a:t>
          </a:r>
          <a:endParaRPr lang="es-ES" sz="2800" b="0" u="sng" cap="none" spc="0">
            <a:ln w="0"/>
            <a:solidFill>
              <a:schemeClr val="accent1"/>
            </a:solidFill>
            <a:effectLst>
              <a:outerShdw blurRad="38100" dist="25400" dir="5400000" algn="ctr" rotWithShape="0">
                <a:srgbClr val="6E747A">
                  <a:alpha val="43000"/>
                </a:srgbClr>
              </a:outerShdw>
            </a:effectLst>
            <a:latin typeface="Comic Sans MS" panose="030F0702030302020204" pitchFamily="66" charset="0"/>
          </a:endParaRPr>
        </a:p>
      </xdr:txBody>
    </xdr:sp>
    <xdr:clientData/>
  </xdr:oneCellAnchor>
  <xdr:oneCellAnchor>
    <xdr:from>
      <xdr:col>1</xdr:col>
      <xdr:colOff>4019705</xdr:colOff>
      <xdr:row>3</xdr:row>
      <xdr:rowOff>1050422</xdr:rowOff>
    </xdr:from>
    <xdr:ext cx="2924019" cy="583621"/>
    <xdr:sp macro="" textlink="">
      <xdr:nvSpPr>
        <xdr:cNvPr id="18" name="Rectángulo 17"/>
        <xdr:cNvSpPr/>
      </xdr:nvSpPr>
      <xdr:spPr>
        <a:xfrm>
          <a:off x="5000780" y="2717297"/>
          <a:ext cx="2924019" cy="583621"/>
        </a:xfrm>
        <a:prstGeom prst="rect">
          <a:avLst/>
        </a:prstGeom>
        <a:noFill/>
      </xdr:spPr>
      <xdr:txBody>
        <a:bodyPr wrap="square" lIns="91440" tIns="45720" rIns="91440" bIns="45720">
          <a:spAutoFit/>
        </a:bodyPr>
        <a:lstStyle/>
        <a:p>
          <a:pPr algn="ctr"/>
          <a:r>
            <a:rPr lang="es-ES" sz="3200" b="1" cap="none" spc="0">
              <a:ln w="9525">
                <a:solidFill>
                  <a:schemeClr val="bg1"/>
                </a:solidFill>
                <a:prstDash val="solid"/>
              </a:ln>
              <a:solidFill>
                <a:srgbClr val="0066FF"/>
              </a:solidFill>
              <a:effectLst>
                <a:outerShdw blurRad="12700" dist="38100" dir="2700000" algn="tl" rotWithShape="0">
                  <a:schemeClr val="bg1">
                    <a:lumMod val="50000"/>
                  </a:schemeClr>
                </a:outerShdw>
              </a:effectLst>
              <a:latin typeface="Agency FB" panose="020B0503020202020204" pitchFamily="34" charset="0"/>
            </a:rPr>
            <a:t>SÓLO DEBES</a:t>
          </a:r>
          <a:r>
            <a:rPr lang="es-ES" sz="32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Agency FB" panose="020B0503020202020204" pitchFamily="34" charset="0"/>
            </a:rPr>
            <a:t>:</a:t>
          </a:r>
        </a:p>
      </xdr:txBody>
    </xdr:sp>
    <xdr:clientData/>
  </xdr:oneCellAnchor>
  <xdr:twoCellAnchor>
    <xdr:from>
      <xdr:col>1</xdr:col>
      <xdr:colOff>10715625</xdr:colOff>
      <xdr:row>3</xdr:row>
      <xdr:rowOff>742950</xdr:rowOff>
    </xdr:from>
    <xdr:to>
      <xdr:col>2</xdr:col>
      <xdr:colOff>0</xdr:colOff>
      <xdr:row>3</xdr:row>
      <xdr:rowOff>923925</xdr:rowOff>
    </xdr:to>
    <xdr:sp macro="" textlink="">
      <xdr:nvSpPr>
        <xdr:cNvPr id="20" name="Flecha abajo 19"/>
        <xdr:cNvSpPr/>
      </xdr:nvSpPr>
      <xdr:spPr>
        <a:xfrm>
          <a:off x="11696700" y="2409825"/>
          <a:ext cx="161925" cy="180975"/>
        </a:xfrm>
        <a:prstGeom prst="downArrow">
          <a:avLst/>
        </a:prstGeom>
        <a:noFill/>
        <a:ln>
          <a:solidFill>
            <a:srgbClr val="C00000"/>
          </a:soli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ES" sz="1100">
            <a:ln>
              <a:solidFill>
                <a:srgbClr val="FF0000"/>
              </a:solidFill>
            </a:ln>
          </a:endParaRPr>
        </a:p>
      </xdr:txBody>
    </xdr:sp>
    <xdr:clientData/>
  </xdr:twoCellAnchor>
  <xdr:twoCellAnchor editAs="oneCell">
    <xdr:from>
      <xdr:col>0</xdr:col>
      <xdr:colOff>933450</xdr:colOff>
      <xdr:row>35</xdr:row>
      <xdr:rowOff>142875</xdr:rowOff>
    </xdr:from>
    <xdr:to>
      <xdr:col>1</xdr:col>
      <xdr:colOff>1152525</xdr:colOff>
      <xdr:row>37</xdr:row>
      <xdr:rowOff>428625</xdr:rowOff>
    </xdr:to>
    <xdr:pic>
      <xdr:nvPicPr>
        <xdr:cNvPr id="22" name="Imagen 21">
          <a:hlinkClick xmlns:r="http://schemas.openxmlformats.org/officeDocument/2006/relationships" r:id="rId2"/>
        </xdr:cNvPr>
        <xdr:cNvPicPr>
          <a:picLocks noChangeAspect="1"/>
        </xdr:cNvPicPr>
      </xdr:nvPicPr>
      <xdr:blipFill>
        <a:blip xmlns:r="http://schemas.openxmlformats.org/officeDocument/2006/relationships" r:embed="rId3" cstate="print">
          <a:biLevel thresh="25000"/>
          <a:extLst>
            <a:ext uri="{BEBA8EAE-BF5A-486C-A8C5-ECC9F3942E4B}">
              <a14:imgProps xmlns:a14="http://schemas.microsoft.com/office/drawing/2010/main">
                <a14:imgLayer r:embed="rId4">
                  <a14:imgEffect>
                    <a14:colorTemperature colorTemp="7200"/>
                  </a14:imgEffect>
                </a14:imgLayer>
              </a14:imgProps>
            </a:ext>
            <a:ext uri="{28A0092B-C50C-407E-A947-70E740481C1C}">
              <a14:useLocalDpi xmlns:a14="http://schemas.microsoft.com/office/drawing/2010/main" val="0"/>
            </a:ext>
          </a:extLst>
        </a:blip>
        <a:stretch>
          <a:fillRect/>
        </a:stretch>
      </xdr:blipFill>
      <xdr:spPr>
        <a:xfrm>
          <a:off x="933450" y="65951100"/>
          <a:ext cx="1200150" cy="1200150"/>
        </a:xfrm>
        <a:prstGeom prst="rect">
          <a:avLst/>
        </a:prstGeom>
      </xdr:spPr>
    </xdr:pic>
    <xdr:clientData/>
  </xdr:twoCellAnchor>
  <xdr:twoCellAnchor editAs="oneCell">
    <xdr:from>
      <xdr:col>1</xdr:col>
      <xdr:colOff>9896474</xdr:colOff>
      <xdr:row>35</xdr:row>
      <xdr:rowOff>266700</xdr:rowOff>
    </xdr:from>
    <xdr:to>
      <xdr:col>2</xdr:col>
      <xdr:colOff>219073</xdr:colOff>
      <xdr:row>38</xdr:row>
      <xdr:rowOff>95249</xdr:rowOff>
    </xdr:to>
    <xdr:pic>
      <xdr:nvPicPr>
        <xdr:cNvPr id="13" name="Imagen 12">
          <a:hlinkClick xmlns:r="http://schemas.openxmlformats.org/officeDocument/2006/relationships" r:id="rId5"/>
        </xdr:cNvPr>
        <xdr:cNvPicPr>
          <a:picLocks noChangeAspect="1"/>
        </xdr:cNvPicPr>
      </xdr:nvPicPr>
      <xdr:blipFill>
        <a:blip xmlns:r="http://schemas.openxmlformats.org/officeDocument/2006/relationships" r:embed="rId6" cstate="print">
          <a:biLevel thresh="25000"/>
          <a:extLst>
            <a:ext uri="{28A0092B-C50C-407E-A947-70E740481C1C}">
              <a14:useLocalDpi xmlns:a14="http://schemas.microsoft.com/office/drawing/2010/main" val="0"/>
            </a:ext>
          </a:extLst>
        </a:blip>
        <a:stretch>
          <a:fillRect/>
        </a:stretch>
      </xdr:blipFill>
      <xdr:spPr>
        <a:xfrm>
          <a:off x="10877549" y="66103500"/>
          <a:ext cx="1200149" cy="12001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100265</xdr:colOff>
      <xdr:row>15</xdr:row>
      <xdr:rowOff>681789</xdr:rowOff>
    </xdr:from>
    <xdr:to>
      <xdr:col>13</xdr:col>
      <xdr:colOff>21754</xdr:colOff>
      <xdr:row>16</xdr:row>
      <xdr:rowOff>673463</xdr:rowOff>
    </xdr:to>
    <xdr:pic>
      <xdr:nvPicPr>
        <xdr:cNvPr id="2" name="1 Imagen">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10865" y="6549189"/>
          <a:ext cx="683489" cy="686999"/>
        </a:xfrm>
        <a:prstGeom prst="rect">
          <a:avLst/>
        </a:prstGeom>
      </xdr:spPr>
    </xdr:pic>
    <xdr:clientData/>
  </xdr:twoCellAnchor>
  <xdr:twoCellAnchor editAs="oneCell">
    <xdr:from>
      <xdr:col>12</xdr:col>
      <xdr:colOff>120315</xdr:colOff>
      <xdr:row>15</xdr:row>
      <xdr:rowOff>42110</xdr:rowOff>
    </xdr:from>
    <xdr:to>
      <xdr:col>13</xdr:col>
      <xdr:colOff>10026</xdr:colOff>
      <xdr:row>16</xdr:row>
      <xdr:rowOff>2006</xdr:rowOff>
    </xdr:to>
    <xdr:pic>
      <xdr:nvPicPr>
        <xdr:cNvPr id="3" name="2 Imagen">
          <a:hlinkClick xmlns:r="http://schemas.openxmlformats.org/officeDocument/2006/relationships" r:id="rId3"/>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730915" y="5909510"/>
          <a:ext cx="651711" cy="655221"/>
        </a:xfrm>
        <a:prstGeom prst="rect">
          <a:avLst/>
        </a:prstGeom>
      </xdr:spPr>
    </xdr:pic>
    <xdr:clientData/>
  </xdr:twoCellAnchor>
  <xdr:twoCellAnchor editAs="oneCell">
    <xdr:from>
      <xdr:col>12</xdr:col>
      <xdr:colOff>100262</xdr:colOff>
      <xdr:row>17</xdr:row>
      <xdr:rowOff>30078</xdr:rowOff>
    </xdr:from>
    <xdr:to>
      <xdr:col>12</xdr:col>
      <xdr:colOff>731919</xdr:colOff>
      <xdr:row>17</xdr:row>
      <xdr:rowOff>661735</xdr:rowOff>
    </xdr:to>
    <xdr:pic>
      <xdr:nvPicPr>
        <xdr:cNvPr id="5" name="4 Imagen">
          <a:hlinkClick xmlns:r="http://schemas.openxmlformats.org/officeDocument/2006/relationships" r:id="rId5"/>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8710862" y="7288128"/>
          <a:ext cx="631657" cy="631657"/>
        </a:xfrm>
        <a:prstGeom prst="rect">
          <a:avLst/>
        </a:prstGeom>
      </xdr:spPr>
    </xdr:pic>
    <xdr:clientData/>
  </xdr:twoCellAnchor>
  <xdr:twoCellAnchor editAs="oneCell">
    <xdr:from>
      <xdr:col>11</xdr:col>
      <xdr:colOff>741948</xdr:colOff>
      <xdr:row>18</xdr:row>
      <xdr:rowOff>2268</xdr:rowOff>
    </xdr:from>
    <xdr:to>
      <xdr:col>12</xdr:col>
      <xdr:colOff>631658</xdr:colOff>
      <xdr:row>18</xdr:row>
      <xdr:rowOff>653978</xdr:rowOff>
    </xdr:to>
    <xdr:pic>
      <xdr:nvPicPr>
        <xdr:cNvPr id="6" name="5 Imagen">
          <a:hlinkClick xmlns:r="http://schemas.openxmlformats.org/officeDocument/2006/relationships" r:id="rId7"/>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590548" y="7955643"/>
          <a:ext cx="651710" cy="651710"/>
        </a:xfrm>
        <a:prstGeom prst="rect">
          <a:avLst/>
        </a:prstGeom>
      </xdr:spPr>
    </xdr:pic>
    <xdr:clientData/>
  </xdr:twoCellAnchor>
  <xdr:twoCellAnchor editAs="oneCell">
    <xdr:from>
      <xdr:col>1</xdr:col>
      <xdr:colOff>66675</xdr:colOff>
      <xdr:row>20</xdr:row>
      <xdr:rowOff>38099</xdr:rowOff>
    </xdr:from>
    <xdr:to>
      <xdr:col>3</xdr:col>
      <xdr:colOff>114300</xdr:colOff>
      <xdr:row>29</xdr:row>
      <xdr:rowOff>152399</xdr:rowOff>
    </xdr:to>
    <xdr:pic>
      <xdr:nvPicPr>
        <xdr:cNvPr id="20" name="Imagen 3">
          <a:hlinkClick xmlns:r="http://schemas.openxmlformats.org/officeDocument/2006/relationships" r:id="rId9"/>
        </xdr:cNvPr>
        <xdr:cNvPicPr>
          <a:picLocks noChangeAspect="1"/>
        </xdr:cNvPicPr>
      </xdr:nvPicPr>
      <xdr:blipFill>
        <a:blip xmlns:r="http://schemas.openxmlformats.org/officeDocument/2006/relationships" r:embed="rId10">
          <a:biLevel thresh="25000"/>
          <a:extLst>
            <a:ext uri="{28A0092B-C50C-407E-A947-70E740481C1C}">
              <a14:useLocalDpi xmlns:a14="http://schemas.microsoft.com/office/drawing/2010/main" val="0"/>
            </a:ext>
          </a:extLst>
        </a:blip>
        <a:stretch>
          <a:fillRect/>
        </a:stretch>
      </xdr:blipFill>
      <xdr:spPr>
        <a:xfrm>
          <a:off x="295275" y="32908874"/>
          <a:ext cx="1571625" cy="1571625"/>
        </a:xfrm>
        <a:prstGeom prst="rect">
          <a:avLst/>
        </a:prstGeom>
      </xdr:spPr>
    </xdr:pic>
    <xdr:clientData/>
  </xdr:twoCellAnchor>
  <xdr:oneCellAnchor>
    <xdr:from>
      <xdr:col>1</xdr:col>
      <xdr:colOff>485014</xdr:colOff>
      <xdr:row>0</xdr:row>
      <xdr:rowOff>107448</xdr:rowOff>
    </xdr:from>
    <xdr:ext cx="11431526" cy="1197764"/>
    <xdr:sp macro="" textlink="">
      <xdr:nvSpPr>
        <xdr:cNvPr id="21" name="Rectángulo 1"/>
        <xdr:cNvSpPr/>
      </xdr:nvSpPr>
      <xdr:spPr>
        <a:xfrm>
          <a:off x="713614" y="107448"/>
          <a:ext cx="11431526" cy="1197764"/>
        </a:xfrm>
        <a:prstGeom prst="rect">
          <a:avLst/>
        </a:prstGeom>
        <a:noFill/>
      </xdr:spPr>
      <xdr:txBody>
        <a:bodyPr wrap="none" lIns="91440" tIns="45720" rIns="91440" bIns="45720">
          <a:spAutoFit/>
        </a:bodyPr>
        <a:lstStyle/>
        <a:p>
          <a:pPr algn="ctr"/>
          <a:r>
            <a:rPr lang="es-ES" sz="3600" b="1" cap="none" spc="50">
              <a:ln w="9525" cmpd="sng">
                <a:solidFill>
                  <a:schemeClr val="accent1"/>
                </a:solidFill>
                <a:prstDash val="solid"/>
              </a:ln>
              <a:solidFill>
                <a:srgbClr val="70AD47">
                  <a:tint val="1000"/>
                </a:srgbClr>
              </a:solidFill>
              <a:effectLst>
                <a:glow rad="63500">
                  <a:schemeClr val="accent1">
                    <a:satMod val="175000"/>
                    <a:alpha val="40000"/>
                  </a:schemeClr>
                </a:glow>
              </a:effectLst>
              <a:latin typeface="Agency FB" panose="020B0503020202020204" pitchFamily="34" charset="0"/>
            </a:rPr>
            <a:t>CRITERIOS DE EVALUACIÓN DEL SISTEMA DE GESTIÓN DE SEGURIDAD Y</a:t>
          </a:r>
        </a:p>
        <a:p>
          <a:pPr algn="ctr"/>
          <a:r>
            <a:rPr lang="es-ES" sz="3600" b="1" cap="none" spc="50">
              <a:ln w="9525" cmpd="sng">
                <a:solidFill>
                  <a:schemeClr val="accent1"/>
                </a:solidFill>
                <a:prstDash val="solid"/>
              </a:ln>
              <a:solidFill>
                <a:srgbClr val="70AD47">
                  <a:tint val="1000"/>
                </a:srgbClr>
              </a:solidFill>
              <a:effectLst>
                <a:glow rad="63500">
                  <a:schemeClr val="accent1">
                    <a:satMod val="175000"/>
                    <a:alpha val="40000"/>
                  </a:schemeClr>
                </a:glow>
              </a:effectLst>
              <a:latin typeface="Agency FB" panose="020B0503020202020204" pitchFamily="34" charset="0"/>
            </a:rPr>
            <a:t> SALUD EN EL TRABAJO </a:t>
          </a:r>
        </a:p>
      </xdr:txBody>
    </xdr:sp>
    <xdr:clientData/>
  </xdr:oneCellAnchor>
  <xdr:twoCellAnchor editAs="oneCell">
    <xdr:from>
      <xdr:col>14</xdr:col>
      <xdr:colOff>723899</xdr:colOff>
      <xdr:row>20</xdr:row>
      <xdr:rowOff>105410</xdr:rowOff>
    </xdr:from>
    <xdr:to>
      <xdr:col>16</xdr:col>
      <xdr:colOff>723900</xdr:colOff>
      <xdr:row>30</xdr:row>
      <xdr:rowOff>10161</xdr:rowOff>
    </xdr:to>
    <xdr:pic>
      <xdr:nvPicPr>
        <xdr:cNvPr id="22" name="Imagen 2">
          <a:hlinkClick xmlns:r="http://schemas.openxmlformats.org/officeDocument/2006/relationships" r:id="rId11"/>
        </xdr:cNvPr>
        <xdr:cNvPicPr>
          <a:picLocks noChangeAspect="1"/>
        </xdr:cNvPicPr>
      </xdr:nvPicPr>
      <xdr:blipFill>
        <a:blip xmlns:r="http://schemas.openxmlformats.org/officeDocument/2006/relationships" r:embed="rId12" cstate="print">
          <a:biLevel thresh="25000"/>
          <a:extLst>
            <a:ext uri="{28A0092B-C50C-407E-A947-70E740481C1C}">
              <a14:useLocalDpi xmlns:a14="http://schemas.microsoft.com/office/drawing/2010/main" val="0"/>
            </a:ext>
          </a:extLst>
        </a:blip>
        <a:stretch>
          <a:fillRect/>
        </a:stretch>
      </xdr:blipFill>
      <xdr:spPr>
        <a:xfrm>
          <a:off x="10858499" y="32976185"/>
          <a:ext cx="1524001" cy="152400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359833</xdr:colOff>
      <xdr:row>10</xdr:row>
      <xdr:rowOff>108506</xdr:rowOff>
    </xdr:from>
    <xdr:ext cx="10466917" cy="2029328"/>
    <xdr:sp macro="" textlink="">
      <xdr:nvSpPr>
        <xdr:cNvPr id="2" name="2 Rectángulo"/>
        <xdr:cNvSpPr/>
      </xdr:nvSpPr>
      <xdr:spPr>
        <a:xfrm>
          <a:off x="359833" y="1696006"/>
          <a:ext cx="10466917" cy="2029328"/>
        </a:xfrm>
        <a:prstGeom prst="rect">
          <a:avLst/>
        </a:prstGeom>
        <a:noFill/>
      </xdr:spPr>
      <xdr:txBody>
        <a:bodyPr wrap="square" lIns="91440" tIns="45720" rIns="91440" bIns="45720">
          <a:noAutofit/>
        </a:bodyPr>
        <a:lstStyle/>
        <a:p>
          <a:pPr algn="ctr"/>
          <a:r>
            <a:rPr lang="es-ES" sz="4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El empleador tiene definidos los indicadores de estructura, proceso y resultado del Sistema de Gestión de Seguridad y Salud en el Trabajo.</a:t>
          </a:r>
          <a:endParaRPr lang="es-ES" sz="36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endParaRPr>
        </a:p>
      </xdr:txBody>
    </xdr:sp>
    <xdr:clientData/>
  </xdr:oneCellAnchor>
  <xdr:twoCellAnchor editAs="oneCell">
    <xdr:from>
      <xdr:col>16</xdr:col>
      <xdr:colOff>77258</xdr:colOff>
      <xdr:row>9</xdr:row>
      <xdr:rowOff>135467</xdr:rowOff>
    </xdr:from>
    <xdr:to>
      <xdr:col>19</xdr:col>
      <xdr:colOff>229658</xdr:colOff>
      <xdr:row>24</xdr:row>
      <xdr:rowOff>144992</xdr:rowOff>
    </xdr:to>
    <xdr:pic>
      <xdr:nvPicPr>
        <xdr:cNvPr id="3" name="3 Imagen">
          <a:hlinkClick xmlns:r="http://schemas.openxmlformats.org/officeDocument/2006/relationships" r:id="rId1"/>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773833" y="1592792"/>
          <a:ext cx="2438400" cy="2438400"/>
        </a:xfrm>
        <a:prstGeom prst="rect">
          <a:avLst/>
        </a:prstGeom>
      </xdr:spPr>
    </xdr:pic>
    <xdr:clientData/>
  </xdr:twoCellAnchor>
  <xdr:oneCellAnchor>
    <xdr:from>
      <xdr:col>1</xdr:col>
      <xdr:colOff>677335</xdr:colOff>
      <xdr:row>72</xdr:row>
      <xdr:rowOff>52916</xdr:rowOff>
    </xdr:from>
    <xdr:ext cx="9842500" cy="3483477"/>
    <xdr:sp macro="" textlink="">
      <xdr:nvSpPr>
        <xdr:cNvPr id="4" name="5 Rectángulo"/>
        <xdr:cNvSpPr/>
      </xdr:nvSpPr>
      <xdr:spPr>
        <a:xfrm>
          <a:off x="677335" y="11482916"/>
          <a:ext cx="9842500" cy="3483477"/>
        </a:xfrm>
        <a:prstGeom prst="rect">
          <a:avLst/>
        </a:prstGeom>
        <a:noFill/>
      </xdr:spPr>
      <xdr:txBody>
        <a:bodyPr wrap="square" lIns="91440" tIns="45720" rIns="91440" bIns="45720">
          <a:noAutofit/>
        </a:bodyPr>
        <a:lstStyle/>
        <a:p>
          <a:pPr algn="ctr"/>
          <a:r>
            <a:rPr lang="es-ES" sz="5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El empleador debe realizar una auditoría anual, la cual será planificada con la participación del Comité Paritario o Vigía de Seguridad y Salud en el Trabajo.</a:t>
          </a:r>
        </a:p>
      </xdr:txBody>
    </xdr:sp>
    <xdr:clientData/>
  </xdr:oneCellAnchor>
  <xdr:twoCellAnchor editAs="oneCell">
    <xdr:from>
      <xdr:col>16</xdr:col>
      <xdr:colOff>85725</xdr:colOff>
      <xdr:row>77</xdr:row>
      <xdr:rowOff>38100</xdr:rowOff>
    </xdr:from>
    <xdr:to>
      <xdr:col>19</xdr:col>
      <xdr:colOff>238125</xdr:colOff>
      <xdr:row>92</xdr:row>
      <xdr:rowOff>47625</xdr:rowOff>
    </xdr:to>
    <xdr:pic>
      <xdr:nvPicPr>
        <xdr:cNvPr id="5" name="6 Imagen">
          <a:hlinkClick xmlns:r="http://schemas.openxmlformats.org/officeDocument/2006/relationships" r:id="rId3"/>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782300" y="12506325"/>
          <a:ext cx="2438400" cy="2438400"/>
        </a:xfrm>
        <a:prstGeom prst="rect">
          <a:avLst/>
        </a:prstGeom>
      </xdr:spPr>
    </xdr:pic>
    <xdr:clientData/>
  </xdr:twoCellAnchor>
  <xdr:oneCellAnchor>
    <xdr:from>
      <xdr:col>16</xdr:col>
      <xdr:colOff>352425</xdr:colOff>
      <xdr:row>90</xdr:row>
      <xdr:rowOff>152400</xdr:rowOff>
    </xdr:from>
    <xdr:ext cx="1543830" cy="522259"/>
    <xdr:sp macro="" textlink="">
      <xdr:nvSpPr>
        <xdr:cNvPr id="6" name="7 Rectángulo"/>
        <xdr:cNvSpPr/>
      </xdr:nvSpPr>
      <xdr:spPr>
        <a:xfrm>
          <a:off x="11049000" y="14725650"/>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16</xdr:col>
      <xdr:colOff>377825</xdr:colOff>
      <xdr:row>24</xdr:row>
      <xdr:rowOff>131234</xdr:rowOff>
    </xdr:from>
    <xdr:ext cx="1543830" cy="522259"/>
    <xdr:sp macro="" textlink="">
      <xdr:nvSpPr>
        <xdr:cNvPr id="7" name="9 Rectángulo"/>
        <xdr:cNvSpPr/>
      </xdr:nvSpPr>
      <xdr:spPr>
        <a:xfrm>
          <a:off x="11074400" y="4017434"/>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148166</xdr:colOff>
      <xdr:row>135</xdr:row>
      <xdr:rowOff>127000</xdr:rowOff>
    </xdr:from>
    <xdr:ext cx="10963275" cy="3483477"/>
    <xdr:sp macro="" textlink="">
      <xdr:nvSpPr>
        <xdr:cNvPr id="8" name="10 Rectángulo"/>
        <xdr:cNvSpPr/>
      </xdr:nvSpPr>
      <xdr:spPr>
        <a:xfrm>
          <a:off x="148166" y="21558250"/>
          <a:ext cx="10963275" cy="3483477"/>
        </a:xfrm>
        <a:prstGeom prst="rect">
          <a:avLst/>
        </a:prstGeom>
        <a:noFill/>
      </xdr:spPr>
      <xdr:txBody>
        <a:bodyPr wrap="square" lIns="91440" tIns="45720" rIns="91440" bIns="45720">
          <a:noAutofit/>
        </a:bodyPr>
        <a:lstStyle/>
        <a:p>
          <a:pPr algn="ctr"/>
          <a:r>
            <a:rPr lang="es-ES" sz="60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Alcance de la auditoría de cumplimiento del Sistema de Gestión de Seguridad y Salud en el Trabajo.</a:t>
          </a:r>
          <a:endParaRPr lang="es-ES" sz="36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endParaRPr>
        </a:p>
      </xdr:txBody>
    </xdr:sp>
    <xdr:clientData/>
  </xdr:oneCellAnchor>
  <xdr:twoCellAnchor editAs="oneCell">
    <xdr:from>
      <xdr:col>16</xdr:col>
      <xdr:colOff>381000</xdr:colOff>
      <xdr:row>138</xdr:row>
      <xdr:rowOff>28575</xdr:rowOff>
    </xdr:from>
    <xdr:to>
      <xdr:col>19</xdr:col>
      <xdr:colOff>533400</xdr:colOff>
      <xdr:row>153</xdr:row>
      <xdr:rowOff>38100</xdr:rowOff>
    </xdr:to>
    <xdr:pic>
      <xdr:nvPicPr>
        <xdr:cNvPr id="9" name="12 Imagen">
          <a:hlinkClick xmlns:r="http://schemas.openxmlformats.org/officeDocument/2006/relationships" r:id="rId4"/>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077575" y="22374225"/>
          <a:ext cx="2438400" cy="2438400"/>
        </a:xfrm>
        <a:prstGeom prst="rect">
          <a:avLst/>
        </a:prstGeom>
      </xdr:spPr>
    </xdr:pic>
    <xdr:clientData/>
  </xdr:twoCellAnchor>
  <xdr:oneCellAnchor>
    <xdr:from>
      <xdr:col>16</xdr:col>
      <xdr:colOff>647700</xdr:colOff>
      <xdr:row>151</xdr:row>
      <xdr:rowOff>142875</xdr:rowOff>
    </xdr:from>
    <xdr:ext cx="1543830" cy="522259"/>
    <xdr:sp macro="" textlink="">
      <xdr:nvSpPr>
        <xdr:cNvPr id="10" name="13 Rectángulo"/>
        <xdr:cNvSpPr/>
      </xdr:nvSpPr>
      <xdr:spPr>
        <a:xfrm>
          <a:off x="11344275" y="24593550"/>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201083</xdr:colOff>
      <xdr:row>190</xdr:row>
      <xdr:rowOff>157691</xdr:rowOff>
    </xdr:from>
    <xdr:ext cx="10963275" cy="3483477"/>
    <xdr:sp macro="" textlink="">
      <xdr:nvSpPr>
        <xdr:cNvPr id="11" name="14 Rectángulo"/>
        <xdr:cNvSpPr/>
      </xdr:nvSpPr>
      <xdr:spPr>
        <a:xfrm>
          <a:off x="201083" y="30320191"/>
          <a:ext cx="10963275" cy="3483477"/>
        </a:xfrm>
        <a:prstGeom prst="rect">
          <a:avLst/>
        </a:prstGeom>
        <a:noFill/>
      </xdr:spPr>
      <xdr:txBody>
        <a:bodyPr wrap="square" lIns="91440" tIns="45720" rIns="91440" bIns="45720">
          <a:noAutofit/>
        </a:bodyPr>
        <a:lstStyle/>
        <a:p>
          <a:pPr algn="ctr"/>
          <a:r>
            <a:rPr lang="es-ES" sz="4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Alta Dirección revisa una vez al año el Sistema de Gestión de Seguridad y Salud en el Trabajo; sus resultados son comunicados al Comité Paritario de Seguridad y Salud en el Trabajo o al Vigía de Seguridad y Salud en el Trabajo y al responsable del Sistema de Gestión de Seguridad y Salud en el Trabajo.</a:t>
          </a:r>
          <a:r>
            <a:rPr lang="es-ES" sz="2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a:t>
          </a:r>
        </a:p>
      </xdr:txBody>
    </xdr:sp>
    <xdr:clientData/>
  </xdr:oneCellAnchor>
  <xdr:twoCellAnchor editAs="oneCell">
    <xdr:from>
      <xdr:col>16</xdr:col>
      <xdr:colOff>240242</xdr:colOff>
      <xdr:row>197</xdr:row>
      <xdr:rowOff>27516</xdr:rowOff>
    </xdr:from>
    <xdr:to>
      <xdr:col>19</xdr:col>
      <xdr:colOff>392642</xdr:colOff>
      <xdr:row>212</xdr:row>
      <xdr:rowOff>37041</xdr:rowOff>
    </xdr:to>
    <xdr:pic>
      <xdr:nvPicPr>
        <xdr:cNvPr id="12" name="18 Imagen">
          <a:hlinkClick xmlns:r="http://schemas.openxmlformats.org/officeDocument/2006/relationships" r:id="rId5"/>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936817" y="31926741"/>
          <a:ext cx="2438400" cy="2438400"/>
        </a:xfrm>
        <a:prstGeom prst="rect">
          <a:avLst/>
        </a:prstGeom>
      </xdr:spPr>
    </xdr:pic>
    <xdr:clientData/>
  </xdr:twoCellAnchor>
  <xdr:oneCellAnchor>
    <xdr:from>
      <xdr:col>16</xdr:col>
      <xdr:colOff>606425</xdr:colOff>
      <xdr:row>211</xdr:row>
      <xdr:rowOff>13758</xdr:rowOff>
    </xdr:from>
    <xdr:ext cx="1543830" cy="522259"/>
    <xdr:sp macro="" textlink="">
      <xdr:nvSpPr>
        <xdr:cNvPr id="13" name="20 Rectángulo"/>
        <xdr:cNvSpPr/>
      </xdr:nvSpPr>
      <xdr:spPr>
        <a:xfrm>
          <a:off x="11306175" y="33510008"/>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1</xdr:col>
      <xdr:colOff>9667875</xdr:colOff>
      <xdr:row>2</xdr:row>
      <xdr:rowOff>1137744</xdr:rowOff>
    </xdr:from>
    <xdr:ext cx="2209800" cy="842923"/>
    <xdr:sp macro="" textlink="">
      <xdr:nvSpPr>
        <xdr:cNvPr id="2" name="Rectángulo 1"/>
        <xdr:cNvSpPr/>
      </xdr:nvSpPr>
      <xdr:spPr>
        <a:xfrm>
          <a:off x="10648950" y="1623519"/>
          <a:ext cx="2209800" cy="842923"/>
        </a:xfrm>
        <a:prstGeom prst="rect">
          <a:avLst/>
        </a:prstGeom>
        <a:noFill/>
      </xdr:spPr>
      <xdr:txBody>
        <a:bodyPr wrap="square" lIns="91440" tIns="45720" rIns="91440" bIns="45720">
          <a:spAutoFit/>
        </a:bodyPr>
        <a:lstStyle/>
        <a:p>
          <a:pPr algn="ctr"/>
          <a:r>
            <a:rPr lang="es-ES" sz="1400" b="1" cap="none" spc="0">
              <a:ln w="6600">
                <a:solidFill>
                  <a:srgbClr val="FF0000"/>
                </a:solidFill>
                <a:prstDash val="solid"/>
              </a:ln>
              <a:solidFill>
                <a:srgbClr val="FFFFFF"/>
              </a:solidFill>
              <a:effectLst>
                <a:outerShdw dist="38100" dir="2700000" algn="tl" rotWithShape="0">
                  <a:schemeClr val="accent2"/>
                </a:outerShdw>
              </a:effectLst>
              <a:latin typeface="Comic Sans MS" panose="030F0702030302020204" pitchFamily="66" charset="0"/>
              <a:cs typeface="Aharoni" panose="02010803020104030203" pitchFamily="2" charset="-79"/>
            </a:rPr>
            <a:t>Aquí,</a:t>
          </a:r>
          <a:r>
            <a:rPr lang="es-ES" sz="1400" b="1" cap="none" spc="0" baseline="0">
              <a:ln w="6600">
                <a:solidFill>
                  <a:srgbClr val="FF0000"/>
                </a:solidFill>
                <a:prstDash val="solid"/>
              </a:ln>
              <a:solidFill>
                <a:srgbClr val="FFFFFF"/>
              </a:solidFill>
              <a:effectLst>
                <a:outerShdw dist="38100" dir="2700000" algn="tl" rotWithShape="0">
                  <a:schemeClr val="accent2"/>
                </a:outerShdw>
              </a:effectLst>
              <a:latin typeface="Comic Sans MS" panose="030F0702030302020204" pitchFamily="66" charset="0"/>
              <a:cs typeface="Aharoni" panose="02010803020104030203" pitchFamily="2" charset="-79"/>
            </a:rPr>
            <a:t> busca y</a:t>
          </a:r>
          <a:r>
            <a:rPr lang="es-ES" sz="1400" b="1" cap="none" spc="0">
              <a:ln w="6600">
                <a:solidFill>
                  <a:srgbClr val="FF0000"/>
                </a:solidFill>
                <a:prstDash val="solid"/>
              </a:ln>
              <a:solidFill>
                <a:srgbClr val="FFFFFF"/>
              </a:solidFill>
              <a:effectLst>
                <a:outerShdw dist="38100" dir="2700000" algn="tl" rotWithShape="0">
                  <a:schemeClr val="accent2"/>
                </a:outerShdw>
              </a:effectLst>
              <a:latin typeface="Comic Sans MS" panose="030F0702030302020204" pitchFamily="66" charset="0"/>
              <a:cs typeface="Aharoni" panose="02010803020104030203" pitchFamily="2" charset="-79"/>
            </a:rPr>
            <a:t> desmarca el ítem "Vacías"</a:t>
          </a:r>
        </a:p>
      </xdr:txBody>
    </xdr:sp>
    <xdr:clientData/>
  </xdr:oneCellAnchor>
  <xdr:oneCellAnchor>
    <xdr:from>
      <xdr:col>1</xdr:col>
      <xdr:colOff>2861926</xdr:colOff>
      <xdr:row>1</xdr:row>
      <xdr:rowOff>116973</xdr:rowOff>
    </xdr:from>
    <xdr:ext cx="4982261" cy="1105687"/>
    <xdr:sp macro="" textlink="">
      <xdr:nvSpPr>
        <xdr:cNvPr id="3" name="Rectángulo 2"/>
        <xdr:cNvSpPr/>
      </xdr:nvSpPr>
      <xdr:spPr>
        <a:xfrm>
          <a:off x="3843001" y="145548"/>
          <a:ext cx="4982261" cy="1105687"/>
        </a:xfrm>
        <a:prstGeom prst="rect">
          <a:avLst/>
        </a:prstGeom>
        <a:noFill/>
      </xdr:spPr>
      <xdr:txBody>
        <a:bodyPr wrap="none" lIns="91440" tIns="45720" rIns="91440" bIns="45720">
          <a:spAutoFit/>
        </a:bodyPr>
        <a:lstStyle/>
        <a:p>
          <a:pPr algn="ctr"/>
          <a:r>
            <a:rPr lang="es-ES" sz="6600" b="1" cap="none" spc="0">
              <a:ln w="6600">
                <a:solidFill>
                  <a:schemeClr val="accent2"/>
                </a:solidFill>
                <a:prstDash val="solid"/>
              </a:ln>
              <a:solidFill>
                <a:srgbClr val="FFFFFF"/>
              </a:solidFill>
              <a:effectLst>
                <a:outerShdw dist="38100" dir="2700000" algn="tl" rotWithShape="0">
                  <a:schemeClr val="accent2"/>
                </a:outerShdw>
              </a:effectLst>
              <a:latin typeface="Agency FB" panose="020B0503020202020204" pitchFamily="34" charset="0"/>
            </a:rPr>
            <a:t>CICLO VERIFICAR</a:t>
          </a:r>
        </a:p>
      </xdr:txBody>
    </xdr:sp>
    <xdr:clientData/>
  </xdr:oneCellAnchor>
  <xdr:twoCellAnchor editAs="oneCell">
    <xdr:from>
      <xdr:col>1</xdr:col>
      <xdr:colOff>9524</xdr:colOff>
      <xdr:row>2</xdr:row>
      <xdr:rowOff>1190625</xdr:rowOff>
    </xdr:from>
    <xdr:to>
      <xdr:col>1</xdr:col>
      <xdr:colOff>4330143</xdr:colOff>
      <xdr:row>5</xdr:row>
      <xdr:rowOff>400050</xdr:rowOff>
    </xdr:to>
    <xdr:pic>
      <xdr:nvPicPr>
        <xdr:cNvPr id="4" name="Imagen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0599" y="1676400"/>
          <a:ext cx="4320619" cy="2095500"/>
        </a:xfrm>
        <a:prstGeom prst="rect">
          <a:avLst/>
        </a:prstGeom>
      </xdr:spPr>
    </xdr:pic>
    <xdr:clientData/>
  </xdr:twoCellAnchor>
  <xdr:oneCellAnchor>
    <xdr:from>
      <xdr:col>1</xdr:col>
      <xdr:colOff>2864294</xdr:colOff>
      <xdr:row>2</xdr:row>
      <xdr:rowOff>545598</xdr:rowOff>
    </xdr:from>
    <xdr:ext cx="5022406" cy="592663"/>
    <xdr:sp macro="" textlink="">
      <xdr:nvSpPr>
        <xdr:cNvPr id="5" name="Rectángulo 4"/>
        <xdr:cNvSpPr/>
      </xdr:nvSpPr>
      <xdr:spPr>
        <a:xfrm>
          <a:off x="3845369" y="1031373"/>
          <a:ext cx="5022406" cy="592663"/>
        </a:xfrm>
        <a:prstGeom prst="rect">
          <a:avLst/>
        </a:prstGeom>
        <a:noFill/>
      </xdr:spPr>
      <xdr:txBody>
        <a:bodyPr wrap="square" lIns="91440" tIns="45720" rIns="91440" bIns="45720">
          <a:spAutoFit/>
        </a:bodyPr>
        <a:lstStyle/>
        <a:p>
          <a:pPr algn="ctr"/>
          <a:r>
            <a:rPr lang="es-ES" sz="2800" b="0" u="sng" cap="none" spc="0">
              <a:ln w="0"/>
              <a:solidFill>
                <a:schemeClr val="accent1"/>
              </a:solidFill>
              <a:effectLst>
                <a:outerShdw blurRad="38100" dist="25400" dir="5400000" algn="ctr" rotWithShape="0">
                  <a:srgbClr val="6E747A">
                    <a:alpha val="43000"/>
                  </a:srgbClr>
                </a:outerShdw>
              </a:effectLst>
              <a:latin typeface="Comic Sans MS" panose="030F0702030302020204" pitchFamily="66" charset="0"/>
            </a:rPr>
            <a:t>PERO,</a:t>
          </a:r>
          <a:r>
            <a:rPr lang="es-ES" sz="2800" b="0" u="sng" cap="none" spc="0" baseline="0">
              <a:ln w="0"/>
              <a:solidFill>
                <a:schemeClr val="accent1"/>
              </a:solidFill>
              <a:effectLst>
                <a:outerShdw blurRad="38100" dist="25400" dir="5400000" algn="ctr" rotWithShape="0">
                  <a:srgbClr val="6E747A">
                    <a:alpha val="43000"/>
                  </a:srgbClr>
                </a:outerShdw>
              </a:effectLst>
              <a:latin typeface="Comic Sans MS" panose="030F0702030302020204" pitchFamily="66" charset="0"/>
            </a:rPr>
            <a:t> ¿</a:t>
          </a:r>
          <a:r>
            <a:rPr lang="es-ES" sz="2800" b="0" u="sng" cap="none" spc="0">
              <a:ln w="0"/>
              <a:solidFill>
                <a:schemeClr val="accent1"/>
              </a:solidFill>
              <a:effectLst>
                <a:outerShdw blurRad="38100" dist="25400" dir="5400000" algn="ctr" rotWithShape="0">
                  <a:srgbClr val="6E747A">
                    <a:alpha val="43000"/>
                  </a:srgbClr>
                </a:outerShdw>
              </a:effectLst>
              <a:latin typeface="Comic Sans MS" panose="030F0702030302020204" pitchFamily="66" charset="0"/>
            </a:rPr>
            <a:t>QUÉ </a:t>
          </a:r>
          <a:r>
            <a:rPr lang="es-ES" sz="2800" b="0" u="sng" cap="none" spc="0" baseline="0">
              <a:ln w="0"/>
              <a:solidFill>
                <a:schemeClr val="accent1"/>
              </a:solidFill>
              <a:effectLst>
                <a:outerShdw blurRad="38100" dist="25400" dir="5400000" algn="ctr" rotWithShape="0">
                  <a:srgbClr val="6E747A">
                    <a:alpha val="43000"/>
                  </a:srgbClr>
                </a:outerShdw>
              </a:effectLst>
              <a:latin typeface="Comic Sans MS" panose="030F0702030302020204" pitchFamily="66" charset="0"/>
            </a:rPr>
            <a:t>DEBO HACER?</a:t>
          </a:r>
          <a:endParaRPr lang="es-ES" sz="2800" b="0" u="sng" cap="none" spc="0">
            <a:ln w="0"/>
            <a:solidFill>
              <a:schemeClr val="accent1"/>
            </a:solidFill>
            <a:effectLst>
              <a:outerShdw blurRad="38100" dist="25400" dir="5400000" algn="ctr" rotWithShape="0">
                <a:srgbClr val="6E747A">
                  <a:alpha val="43000"/>
                </a:srgbClr>
              </a:outerShdw>
            </a:effectLst>
            <a:latin typeface="Comic Sans MS" panose="030F0702030302020204" pitchFamily="66" charset="0"/>
          </a:endParaRPr>
        </a:p>
      </xdr:txBody>
    </xdr:sp>
    <xdr:clientData/>
  </xdr:oneCellAnchor>
  <xdr:oneCellAnchor>
    <xdr:from>
      <xdr:col>1</xdr:col>
      <xdr:colOff>4019705</xdr:colOff>
      <xdr:row>3</xdr:row>
      <xdr:rowOff>1050422</xdr:rowOff>
    </xdr:from>
    <xdr:ext cx="2924019" cy="583621"/>
    <xdr:sp macro="" textlink="">
      <xdr:nvSpPr>
        <xdr:cNvPr id="6" name="Rectángulo 5"/>
        <xdr:cNvSpPr/>
      </xdr:nvSpPr>
      <xdr:spPr>
        <a:xfrm>
          <a:off x="5000780" y="2745872"/>
          <a:ext cx="2924019" cy="583621"/>
        </a:xfrm>
        <a:prstGeom prst="rect">
          <a:avLst/>
        </a:prstGeom>
        <a:noFill/>
      </xdr:spPr>
      <xdr:txBody>
        <a:bodyPr wrap="square" lIns="91440" tIns="45720" rIns="91440" bIns="45720">
          <a:spAutoFit/>
        </a:bodyPr>
        <a:lstStyle/>
        <a:p>
          <a:pPr algn="ctr"/>
          <a:r>
            <a:rPr lang="es-ES" sz="3200" b="1" cap="none" spc="0">
              <a:ln w="9525">
                <a:solidFill>
                  <a:schemeClr val="bg1"/>
                </a:solidFill>
                <a:prstDash val="solid"/>
              </a:ln>
              <a:solidFill>
                <a:srgbClr val="0066FF"/>
              </a:solidFill>
              <a:effectLst>
                <a:outerShdw blurRad="12700" dist="38100" dir="2700000" algn="tl" rotWithShape="0">
                  <a:schemeClr val="bg1">
                    <a:lumMod val="50000"/>
                  </a:schemeClr>
                </a:outerShdw>
              </a:effectLst>
              <a:latin typeface="Agency FB" panose="020B0503020202020204" pitchFamily="34" charset="0"/>
            </a:rPr>
            <a:t>SÓLO DEBES</a:t>
          </a:r>
          <a:r>
            <a:rPr lang="es-ES" sz="32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Agency FB" panose="020B0503020202020204" pitchFamily="34" charset="0"/>
            </a:rPr>
            <a:t>:</a:t>
          </a:r>
        </a:p>
      </xdr:txBody>
    </xdr:sp>
    <xdr:clientData/>
  </xdr:oneCellAnchor>
  <xdr:twoCellAnchor>
    <xdr:from>
      <xdr:col>1</xdr:col>
      <xdr:colOff>10715625</xdr:colOff>
      <xdr:row>3</xdr:row>
      <xdr:rowOff>742950</xdr:rowOff>
    </xdr:from>
    <xdr:to>
      <xdr:col>2</xdr:col>
      <xdr:colOff>0</xdr:colOff>
      <xdr:row>3</xdr:row>
      <xdr:rowOff>923925</xdr:rowOff>
    </xdr:to>
    <xdr:sp macro="" textlink="">
      <xdr:nvSpPr>
        <xdr:cNvPr id="7" name="Flecha abajo 6"/>
        <xdr:cNvSpPr/>
      </xdr:nvSpPr>
      <xdr:spPr>
        <a:xfrm>
          <a:off x="11696700" y="2438400"/>
          <a:ext cx="161925" cy="180975"/>
        </a:xfrm>
        <a:prstGeom prst="downArrow">
          <a:avLst/>
        </a:prstGeom>
        <a:noFill/>
        <a:ln>
          <a:solidFill>
            <a:srgbClr val="C00000"/>
          </a:soli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ES" sz="1100">
            <a:ln>
              <a:solidFill>
                <a:srgbClr val="FF0000"/>
              </a:solidFill>
            </a:ln>
          </a:endParaRPr>
        </a:p>
      </xdr:txBody>
    </xdr:sp>
    <xdr:clientData/>
  </xdr:twoCellAnchor>
  <xdr:twoCellAnchor editAs="oneCell">
    <xdr:from>
      <xdr:col>0</xdr:col>
      <xdr:colOff>933450</xdr:colOff>
      <xdr:row>9</xdr:row>
      <xdr:rowOff>142875</xdr:rowOff>
    </xdr:from>
    <xdr:to>
      <xdr:col>1</xdr:col>
      <xdr:colOff>1152525</xdr:colOff>
      <xdr:row>11</xdr:row>
      <xdr:rowOff>428625</xdr:rowOff>
    </xdr:to>
    <xdr:pic>
      <xdr:nvPicPr>
        <xdr:cNvPr id="8" name="Imagen 7">
          <a:hlinkClick xmlns:r="http://schemas.openxmlformats.org/officeDocument/2006/relationships" r:id="rId2"/>
        </xdr:cNvPr>
        <xdr:cNvPicPr>
          <a:picLocks noChangeAspect="1"/>
        </xdr:cNvPicPr>
      </xdr:nvPicPr>
      <xdr:blipFill>
        <a:blip xmlns:r="http://schemas.openxmlformats.org/officeDocument/2006/relationships" r:embed="rId3" cstate="print">
          <a:biLevel thresh="25000"/>
          <a:extLst>
            <a:ext uri="{BEBA8EAE-BF5A-486C-A8C5-ECC9F3942E4B}">
              <a14:imgProps xmlns:a14="http://schemas.microsoft.com/office/drawing/2010/main">
                <a14:imgLayer r:embed="rId4">
                  <a14:imgEffect>
                    <a14:colorTemperature colorTemp="7200"/>
                  </a14:imgEffect>
                </a14:imgLayer>
              </a14:imgProps>
            </a:ext>
            <a:ext uri="{28A0092B-C50C-407E-A947-70E740481C1C}">
              <a14:useLocalDpi xmlns:a14="http://schemas.microsoft.com/office/drawing/2010/main" val="0"/>
            </a:ext>
          </a:extLst>
        </a:blip>
        <a:stretch>
          <a:fillRect/>
        </a:stretch>
      </xdr:blipFill>
      <xdr:spPr>
        <a:xfrm>
          <a:off x="933450" y="89354025"/>
          <a:ext cx="1200150" cy="1200150"/>
        </a:xfrm>
        <a:prstGeom prst="rect">
          <a:avLst/>
        </a:prstGeom>
      </xdr:spPr>
    </xdr:pic>
    <xdr:clientData/>
  </xdr:twoCellAnchor>
  <xdr:twoCellAnchor editAs="oneCell">
    <xdr:from>
      <xdr:col>1</xdr:col>
      <xdr:colOff>9896474</xdr:colOff>
      <xdr:row>9</xdr:row>
      <xdr:rowOff>266700</xdr:rowOff>
    </xdr:from>
    <xdr:to>
      <xdr:col>2</xdr:col>
      <xdr:colOff>219073</xdr:colOff>
      <xdr:row>12</xdr:row>
      <xdr:rowOff>95249</xdr:rowOff>
    </xdr:to>
    <xdr:pic>
      <xdr:nvPicPr>
        <xdr:cNvPr id="9" name="Imagen 8">
          <a:hlinkClick xmlns:r="http://schemas.openxmlformats.org/officeDocument/2006/relationships" r:id="rId5"/>
        </xdr:cNvPr>
        <xdr:cNvPicPr>
          <a:picLocks noChangeAspect="1"/>
        </xdr:cNvPicPr>
      </xdr:nvPicPr>
      <xdr:blipFill>
        <a:blip xmlns:r="http://schemas.openxmlformats.org/officeDocument/2006/relationships" r:embed="rId6" cstate="print">
          <a:biLevel thresh="25000"/>
          <a:extLst>
            <a:ext uri="{28A0092B-C50C-407E-A947-70E740481C1C}">
              <a14:useLocalDpi xmlns:a14="http://schemas.microsoft.com/office/drawing/2010/main" val="0"/>
            </a:ext>
          </a:extLst>
        </a:blip>
        <a:stretch>
          <a:fillRect/>
        </a:stretch>
      </xdr:blipFill>
      <xdr:spPr>
        <a:xfrm>
          <a:off x="10877549" y="89477850"/>
          <a:ext cx="1200149" cy="120014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100265</xdr:colOff>
      <xdr:row>15</xdr:row>
      <xdr:rowOff>681789</xdr:rowOff>
    </xdr:from>
    <xdr:to>
      <xdr:col>13</xdr:col>
      <xdr:colOff>21754</xdr:colOff>
      <xdr:row>16</xdr:row>
      <xdr:rowOff>673463</xdr:rowOff>
    </xdr:to>
    <xdr:pic>
      <xdr:nvPicPr>
        <xdr:cNvPr id="2" name="1 Imagen">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10865" y="6549189"/>
          <a:ext cx="683489" cy="686999"/>
        </a:xfrm>
        <a:prstGeom prst="rect">
          <a:avLst/>
        </a:prstGeom>
      </xdr:spPr>
    </xdr:pic>
    <xdr:clientData/>
  </xdr:twoCellAnchor>
  <xdr:twoCellAnchor editAs="oneCell">
    <xdr:from>
      <xdr:col>12</xdr:col>
      <xdr:colOff>120315</xdr:colOff>
      <xdr:row>15</xdr:row>
      <xdr:rowOff>42110</xdr:rowOff>
    </xdr:from>
    <xdr:to>
      <xdr:col>13</xdr:col>
      <xdr:colOff>10026</xdr:colOff>
      <xdr:row>16</xdr:row>
      <xdr:rowOff>2006</xdr:rowOff>
    </xdr:to>
    <xdr:pic>
      <xdr:nvPicPr>
        <xdr:cNvPr id="3" name="2 Imagen">
          <a:hlinkClick xmlns:r="http://schemas.openxmlformats.org/officeDocument/2006/relationships" r:id="rId3"/>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730915" y="5909510"/>
          <a:ext cx="651711" cy="655221"/>
        </a:xfrm>
        <a:prstGeom prst="rect">
          <a:avLst/>
        </a:prstGeom>
      </xdr:spPr>
    </xdr:pic>
    <xdr:clientData/>
  </xdr:twoCellAnchor>
  <xdr:twoCellAnchor editAs="oneCell">
    <xdr:from>
      <xdr:col>12</xdr:col>
      <xdr:colOff>100262</xdr:colOff>
      <xdr:row>17</xdr:row>
      <xdr:rowOff>30078</xdr:rowOff>
    </xdr:from>
    <xdr:to>
      <xdr:col>12</xdr:col>
      <xdr:colOff>731919</xdr:colOff>
      <xdr:row>17</xdr:row>
      <xdr:rowOff>661735</xdr:rowOff>
    </xdr:to>
    <xdr:pic>
      <xdr:nvPicPr>
        <xdr:cNvPr id="4" name="4 Imagen">
          <a:hlinkClick xmlns:r="http://schemas.openxmlformats.org/officeDocument/2006/relationships" r:id="rId5"/>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8710862" y="7288128"/>
          <a:ext cx="631657" cy="631657"/>
        </a:xfrm>
        <a:prstGeom prst="rect">
          <a:avLst/>
        </a:prstGeom>
      </xdr:spPr>
    </xdr:pic>
    <xdr:clientData/>
  </xdr:twoCellAnchor>
  <xdr:twoCellAnchor editAs="oneCell">
    <xdr:from>
      <xdr:col>11</xdr:col>
      <xdr:colOff>741948</xdr:colOff>
      <xdr:row>18</xdr:row>
      <xdr:rowOff>2268</xdr:rowOff>
    </xdr:from>
    <xdr:to>
      <xdr:col>12</xdr:col>
      <xdr:colOff>631658</xdr:colOff>
      <xdr:row>18</xdr:row>
      <xdr:rowOff>653978</xdr:rowOff>
    </xdr:to>
    <xdr:pic>
      <xdr:nvPicPr>
        <xdr:cNvPr id="5" name="5 Imagen">
          <a:hlinkClick xmlns:r="http://schemas.openxmlformats.org/officeDocument/2006/relationships" r:id="rId7"/>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590548" y="7955643"/>
          <a:ext cx="651710" cy="651710"/>
        </a:xfrm>
        <a:prstGeom prst="rect">
          <a:avLst/>
        </a:prstGeom>
      </xdr:spPr>
    </xdr:pic>
    <xdr:clientData/>
  </xdr:twoCellAnchor>
  <xdr:twoCellAnchor editAs="oneCell">
    <xdr:from>
      <xdr:col>1</xdr:col>
      <xdr:colOff>66675</xdr:colOff>
      <xdr:row>20</xdr:row>
      <xdr:rowOff>38099</xdr:rowOff>
    </xdr:from>
    <xdr:to>
      <xdr:col>3</xdr:col>
      <xdr:colOff>114300</xdr:colOff>
      <xdr:row>29</xdr:row>
      <xdr:rowOff>152399</xdr:rowOff>
    </xdr:to>
    <xdr:pic>
      <xdr:nvPicPr>
        <xdr:cNvPr id="6" name="Imagen 3">
          <a:hlinkClick xmlns:r="http://schemas.openxmlformats.org/officeDocument/2006/relationships" r:id="rId9"/>
        </xdr:cNvPr>
        <xdr:cNvPicPr>
          <a:picLocks noChangeAspect="1"/>
        </xdr:cNvPicPr>
      </xdr:nvPicPr>
      <xdr:blipFill>
        <a:blip xmlns:r="http://schemas.openxmlformats.org/officeDocument/2006/relationships" r:embed="rId10">
          <a:biLevel thresh="25000"/>
          <a:extLst>
            <a:ext uri="{28A0092B-C50C-407E-A947-70E740481C1C}">
              <a14:useLocalDpi xmlns:a14="http://schemas.microsoft.com/office/drawing/2010/main" val="0"/>
            </a:ext>
          </a:extLst>
        </a:blip>
        <a:stretch>
          <a:fillRect/>
        </a:stretch>
      </xdr:blipFill>
      <xdr:spPr>
        <a:xfrm>
          <a:off x="295275" y="8848724"/>
          <a:ext cx="1571625" cy="1571625"/>
        </a:xfrm>
        <a:prstGeom prst="rect">
          <a:avLst/>
        </a:prstGeom>
      </xdr:spPr>
    </xdr:pic>
    <xdr:clientData/>
  </xdr:twoCellAnchor>
  <xdr:oneCellAnchor>
    <xdr:from>
      <xdr:col>1</xdr:col>
      <xdr:colOff>485014</xdr:colOff>
      <xdr:row>0</xdr:row>
      <xdr:rowOff>107448</xdr:rowOff>
    </xdr:from>
    <xdr:ext cx="11431526" cy="1197764"/>
    <xdr:sp macro="" textlink="">
      <xdr:nvSpPr>
        <xdr:cNvPr id="7" name="Rectángulo 1"/>
        <xdr:cNvSpPr/>
      </xdr:nvSpPr>
      <xdr:spPr>
        <a:xfrm>
          <a:off x="713614" y="107448"/>
          <a:ext cx="11431526" cy="1197764"/>
        </a:xfrm>
        <a:prstGeom prst="rect">
          <a:avLst/>
        </a:prstGeom>
        <a:noFill/>
      </xdr:spPr>
      <xdr:txBody>
        <a:bodyPr wrap="none" lIns="91440" tIns="45720" rIns="91440" bIns="45720">
          <a:spAutoFit/>
        </a:bodyPr>
        <a:lstStyle/>
        <a:p>
          <a:pPr algn="ctr"/>
          <a:r>
            <a:rPr lang="es-ES" sz="3600" b="1" cap="none" spc="50">
              <a:ln w="9525" cmpd="sng">
                <a:solidFill>
                  <a:schemeClr val="accent1"/>
                </a:solidFill>
                <a:prstDash val="solid"/>
              </a:ln>
              <a:solidFill>
                <a:srgbClr val="70AD47">
                  <a:tint val="1000"/>
                </a:srgbClr>
              </a:solidFill>
              <a:effectLst>
                <a:glow rad="63500">
                  <a:schemeClr val="accent1">
                    <a:satMod val="175000"/>
                    <a:alpha val="40000"/>
                  </a:schemeClr>
                </a:glow>
              </a:effectLst>
              <a:latin typeface="Agency FB" panose="020B0503020202020204" pitchFamily="34" charset="0"/>
            </a:rPr>
            <a:t>CRITERIOS DE EVALUACIÓN DEL SISTEMA DE GESTIÓN DE SEGURIDAD Y</a:t>
          </a:r>
        </a:p>
        <a:p>
          <a:pPr algn="ctr"/>
          <a:r>
            <a:rPr lang="es-ES" sz="3600" b="1" cap="none" spc="50">
              <a:ln w="9525" cmpd="sng">
                <a:solidFill>
                  <a:schemeClr val="accent1"/>
                </a:solidFill>
                <a:prstDash val="solid"/>
              </a:ln>
              <a:solidFill>
                <a:srgbClr val="70AD47">
                  <a:tint val="1000"/>
                </a:srgbClr>
              </a:solidFill>
              <a:effectLst>
                <a:glow rad="63500">
                  <a:schemeClr val="accent1">
                    <a:satMod val="175000"/>
                    <a:alpha val="40000"/>
                  </a:schemeClr>
                </a:glow>
              </a:effectLst>
              <a:latin typeface="Agency FB" panose="020B0503020202020204" pitchFamily="34" charset="0"/>
            </a:rPr>
            <a:t> SALUD EN EL TRABAJO </a:t>
          </a:r>
        </a:p>
      </xdr:txBody>
    </xdr:sp>
    <xdr:clientData/>
  </xdr:oneCellAnchor>
  <xdr:twoCellAnchor editAs="oneCell">
    <xdr:from>
      <xdr:col>14</xdr:col>
      <xdr:colOff>723899</xdr:colOff>
      <xdr:row>20</xdr:row>
      <xdr:rowOff>105410</xdr:rowOff>
    </xdr:from>
    <xdr:to>
      <xdr:col>16</xdr:col>
      <xdr:colOff>723900</xdr:colOff>
      <xdr:row>30</xdr:row>
      <xdr:rowOff>10161</xdr:rowOff>
    </xdr:to>
    <xdr:pic>
      <xdr:nvPicPr>
        <xdr:cNvPr id="8" name="Imagen 2">
          <a:hlinkClick xmlns:r="http://schemas.openxmlformats.org/officeDocument/2006/relationships" r:id="rId11"/>
        </xdr:cNvPr>
        <xdr:cNvPicPr>
          <a:picLocks noChangeAspect="1"/>
        </xdr:cNvPicPr>
      </xdr:nvPicPr>
      <xdr:blipFill>
        <a:blip xmlns:r="http://schemas.openxmlformats.org/officeDocument/2006/relationships" r:embed="rId12" cstate="print">
          <a:biLevel thresh="25000"/>
          <a:extLst>
            <a:ext uri="{28A0092B-C50C-407E-A947-70E740481C1C}">
              <a14:useLocalDpi xmlns:a14="http://schemas.microsoft.com/office/drawing/2010/main" val="0"/>
            </a:ext>
          </a:extLst>
        </a:blip>
        <a:stretch>
          <a:fillRect/>
        </a:stretch>
      </xdr:blipFill>
      <xdr:spPr>
        <a:xfrm>
          <a:off x="10858499" y="8916035"/>
          <a:ext cx="1524001" cy="152400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1</xdr:col>
      <xdr:colOff>455083</xdr:colOff>
      <xdr:row>1</xdr:row>
      <xdr:rowOff>2673</xdr:rowOff>
    </xdr:from>
    <xdr:ext cx="10466917" cy="2029328"/>
    <xdr:sp macro="" textlink="">
      <xdr:nvSpPr>
        <xdr:cNvPr id="2" name="2 Rectángulo"/>
        <xdr:cNvSpPr/>
      </xdr:nvSpPr>
      <xdr:spPr>
        <a:xfrm>
          <a:off x="455083" y="161423"/>
          <a:ext cx="10466917" cy="2029328"/>
        </a:xfrm>
        <a:prstGeom prst="rect">
          <a:avLst/>
        </a:prstGeom>
        <a:noFill/>
      </xdr:spPr>
      <xdr:txBody>
        <a:bodyPr wrap="square" lIns="91440" tIns="45720" rIns="91440" bIns="45720">
          <a:noAutofit/>
        </a:bodyPr>
        <a:lstStyle/>
        <a:p>
          <a:pPr algn="ctr"/>
          <a:r>
            <a:rPr lang="es-ES" sz="4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garantiza que se definan e implementen las acciones preventivas y/o correctivas necesarias con base en los resultados de la supervisión, inspecciones, la medición de los indicadores del Sistema de Gestión de Seguridad y Salud en el Trabajo entre otros, y las recomendaciones del COPASST o Vigía.</a:t>
          </a:r>
          <a:endParaRPr lang="es-ES" sz="36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endParaRPr>
        </a:p>
      </xdr:txBody>
    </xdr:sp>
    <xdr:clientData/>
  </xdr:oneCellAnchor>
  <xdr:twoCellAnchor editAs="oneCell">
    <xdr:from>
      <xdr:col>16</xdr:col>
      <xdr:colOff>77258</xdr:colOff>
      <xdr:row>9</xdr:row>
      <xdr:rowOff>135467</xdr:rowOff>
    </xdr:from>
    <xdr:to>
      <xdr:col>19</xdr:col>
      <xdr:colOff>229658</xdr:colOff>
      <xdr:row>24</xdr:row>
      <xdr:rowOff>144992</xdr:rowOff>
    </xdr:to>
    <xdr:pic>
      <xdr:nvPicPr>
        <xdr:cNvPr id="3" name="3 Imagen">
          <a:hlinkClick xmlns:r="http://schemas.openxmlformats.org/officeDocument/2006/relationships" r:id="rId1"/>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773833" y="1592792"/>
          <a:ext cx="2438400" cy="2438400"/>
        </a:xfrm>
        <a:prstGeom prst="rect">
          <a:avLst/>
        </a:prstGeom>
      </xdr:spPr>
    </xdr:pic>
    <xdr:clientData/>
  </xdr:twoCellAnchor>
  <xdr:oneCellAnchor>
    <xdr:from>
      <xdr:col>1</xdr:col>
      <xdr:colOff>211667</xdr:colOff>
      <xdr:row>68</xdr:row>
      <xdr:rowOff>126999</xdr:rowOff>
    </xdr:from>
    <xdr:ext cx="10625665" cy="3483477"/>
    <xdr:sp macro="" textlink="">
      <xdr:nvSpPr>
        <xdr:cNvPr id="4" name="5 Rectángulo"/>
        <xdr:cNvSpPr/>
      </xdr:nvSpPr>
      <xdr:spPr>
        <a:xfrm>
          <a:off x="211667" y="10921999"/>
          <a:ext cx="10625665" cy="3483477"/>
        </a:xfrm>
        <a:prstGeom prst="rect">
          <a:avLst/>
        </a:prstGeom>
        <a:noFill/>
      </xdr:spPr>
      <xdr:txBody>
        <a:bodyPr wrap="square" lIns="91440" tIns="45720" rIns="91440" bIns="45720">
          <a:noAutofit/>
        </a:bodyPr>
        <a:lstStyle/>
        <a:p>
          <a:pPr algn="ctr"/>
          <a:r>
            <a:rPr lang="es-ES" sz="40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Cuando después de la revisión por la Alta Dirección del Sistema de Gestión de Seguridad y Salud en el Trabajo se evidencia que las medidas de prevención y control relativas a los peligros y riesgos en Seguridad y Salud en el Trabajo son inadecuadas o pueden dejar de ser eficaces, la empresa toma las medidas correctivas, preventivas y/o de mejora para subsanar lo detectado.</a:t>
          </a:r>
        </a:p>
      </xdr:txBody>
    </xdr:sp>
    <xdr:clientData/>
  </xdr:oneCellAnchor>
  <xdr:twoCellAnchor editAs="oneCell">
    <xdr:from>
      <xdr:col>16</xdr:col>
      <xdr:colOff>85725</xdr:colOff>
      <xdr:row>77</xdr:row>
      <xdr:rowOff>38100</xdr:rowOff>
    </xdr:from>
    <xdr:to>
      <xdr:col>19</xdr:col>
      <xdr:colOff>238125</xdr:colOff>
      <xdr:row>92</xdr:row>
      <xdr:rowOff>47625</xdr:rowOff>
    </xdr:to>
    <xdr:pic>
      <xdr:nvPicPr>
        <xdr:cNvPr id="5" name="6 Imagen">
          <a:hlinkClick xmlns:r="http://schemas.openxmlformats.org/officeDocument/2006/relationships" r:id="rId3"/>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782300" y="12506325"/>
          <a:ext cx="2438400" cy="2438400"/>
        </a:xfrm>
        <a:prstGeom prst="rect">
          <a:avLst/>
        </a:prstGeom>
      </xdr:spPr>
    </xdr:pic>
    <xdr:clientData/>
  </xdr:twoCellAnchor>
  <xdr:oneCellAnchor>
    <xdr:from>
      <xdr:col>16</xdr:col>
      <xdr:colOff>352425</xdr:colOff>
      <xdr:row>90</xdr:row>
      <xdr:rowOff>152400</xdr:rowOff>
    </xdr:from>
    <xdr:ext cx="1543830" cy="522259"/>
    <xdr:sp macro="" textlink="">
      <xdr:nvSpPr>
        <xdr:cNvPr id="6" name="7 Rectángulo"/>
        <xdr:cNvSpPr/>
      </xdr:nvSpPr>
      <xdr:spPr>
        <a:xfrm>
          <a:off x="11049000" y="14725650"/>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16</xdr:col>
      <xdr:colOff>377825</xdr:colOff>
      <xdr:row>24</xdr:row>
      <xdr:rowOff>131234</xdr:rowOff>
    </xdr:from>
    <xdr:ext cx="1543830" cy="522259"/>
    <xdr:sp macro="" textlink="">
      <xdr:nvSpPr>
        <xdr:cNvPr id="7" name="9 Rectángulo"/>
        <xdr:cNvSpPr/>
      </xdr:nvSpPr>
      <xdr:spPr>
        <a:xfrm>
          <a:off x="11074400" y="4017434"/>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264583</xdr:colOff>
      <xdr:row>128</xdr:row>
      <xdr:rowOff>42334</xdr:rowOff>
    </xdr:from>
    <xdr:ext cx="10963275" cy="3483477"/>
    <xdr:sp macro="" textlink="">
      <xdr:nvSpPr>
        <xdr:cNvPr id="8" name="10 Rectángulo"/>
        <xdr:cNvSpPr/>
      </xdr:nvSpPr>
      <xdr:spPr>
        <a:xfrm>
          <a:off x="264583" y="20362334"/>
          <a:ext cx="10963275" cy="3483477"/>
        </a:xfrm>
        <a:prstGeom prst="rect">
          <a:avLst/>
        </a:prstGeom>
        <a:noFill/>
      </xdr:spPr>
      <xdr:txBody>
        <a:bodyPr wrap="square" lIns="91440" tIns="45720" rIns="91440" bIns="45720">
          <a:noAutofit/>
        </a:bodyPr>
        <a:lstStyle/>
        <a:p>
          <a:pPr algn="ctr"/>
          <a:r>
            <a:rPr lang="es-ES" sz="48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La empresa ejecuta las acciones preventivas, correctivas y de mejora que se plantean como resultado de la investigación de los accidentes y de los incidentes y la determinación de las causas básicas e inmediatas de las enfermedades laborales.</a:t>
          </a:r>
          <a:endParaRPr lang="es-ES" sz="28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endParaRPr>
        </a:p>
      </xdr:txBody>
    </xdr:sp>
    <xdr:clientData/>
  </xdr:oneCellAnchor>
  <xdr:twoCellAnchor editAs="oneCell">
    <xdr:from>
      <xdr:col>16</xdr:col>
      <xdr:colOff>381000</xdr:colOff>
      <xdr:row>138</xdr:row>
      <xdr:rowOff>28575</xdr:rowOff>
    </xdr:from>
    <xdr:to>
      <xdr:col>19</xdr:col>
      <xdr:colOff>533400</xdr:colOff>
      <xdr:row>153</xdr:row>
      <xdr:rowOff>38100</xdr:rowOff>
    </xdr:to>
    <xdr:pic>
      <xdr:nvPicPr>
        <xdr:cNvPr id="9" name="12 Imagen">
          <a:hlinkClick xmlns:r="http://schemas.openxmlformats.org/officeDocument/2006/relationships" r:id="rId4"/>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077575" y="22374225"/>
          <a:ext cx="2438400" cy="2438400"/>
        </a:xfrm>
        <a:prstGeom prst="rect">
          <a:avLst/>
        </a:prstGeom>
      </xdr:spPr>
    </xdr:pic>
    <xdr:clientData/>
  </xdr:twoCellAnchor>
  <xdr:oneCellAnchor>
    <xdr:from>
      <xdr:col>16</xdr:col>
      <xdr:colOff>647700</xdr:colOff>
      <xdr:row>151</xdr:row>
      <xdr:rowOff>142875</xdr:rowOff>
    </xdr:from>
    <xdr:ext cx="1543830" cy="522259"/>
    <xdr:sp macro="" textlink="">
      <xdr:nvSpPr>
        <xdr:cNvPr id="10" name="13 Rectángulo"/>
        <xdr:cNvSpPr/>
      </xdr:nvSpPr>
      <xdr:spPr>
        <a:xfrm>
          <a:off x="11344275" y="24593550"/>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oneCellAnchor>
    <xdr:from>
      <xdr:col>1</xdr:col>
      <xdr:colOff>433916</xdr:colOff>
      <xdr:row>189</xdr:row>
      <xdr:rowOff>9524</xdr:rowOff>
    </xdr:from>
    <xdr:ext cx="10963275" cy="3483477"/>
    <xdr:sp macro="" textlink="">
      <xdr:nvSpPr>
        <xdr:cNvPr id="11" name="14 Rectángulo"/>
        <xdr:cNvSpPr/>
      </xdr:nvSpPr>
      <xdr:spPr>
        <a:xfrm>
          <a:off x="433916" y="30013274"/>
          <a:ext cx="10963275" cy="3483477"/>
        </a:xfrm>
        <a:prstGeom prst="rect">
          <a:avLst/>
        </a:prstGeom>
        <a:noFill/>
      </xdr:spPr>
      <xdr:txBody>
        <a:bodyPr wrap="square" lIns="91440" tIns="45720" rIns="91440" bIns="45720">
          <a:noAutofit/>
        </a:bodyPr>
        <a:lstStyle/>
        <a:p>
          <a:pPr algn="ctr"/>
          <a:r>
            <a:rPr lang="es-ES" sz="54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rPr>
            <a:t>Se implementan las medidas y acciones correctivas producto de requerimientos o recomendaciones de autoridades administrativas, así como de las Administradoras de Riesgos Laborales.</a:t>
          </a:r>
          <a:endParaRPr lang="es-ES" sz="3200" b="1" cap="none" spc="0">
            <a:ln w="12700">
              <a:solidFill>
                <a:schemeClr val="tx2">
                  <a:satMod val="155000"/>
                </a:schemeClr>
              </a:solidFill>
              <a:prstDash val="solid"/>
            </a:ln>
            <a:solidFill>
              <a:schemeClr val="bg2">
                <a:tint val="85000"/>
                <a:satMod val="155000"/>
              </a:schemeClr>
            </a:solidFill>
            <a:effectLst>
              <a:outerShdw blurRad="50800" dist="38100" dir="2700000" algn="tl" rotWithShape="0">
                <a:prstClr val="black">
                  <a:alpha val="40000"/>
                </a:prstClr>
              </a:outerShdw>
            </a:effectLst>
            <a:latin typeface="Agency FB" pitchFamily="34" charset="0"/>
          </a:endParaRPr>
        </a:p>
      </xdr:txBody>
    </xdr:sp>
    <xdr:clientData/>
  </xdr:oneCellAnchor>
  <xdr:twoCellAnchor editAs="oneCell">
    <xdr:from>
      <xdr:col>16</xdr:col>
      <xdr:colOff>240242</xdr:colOff>
      <xdr:row>197</xdr:row>
      <xdr:rowOff>27516</xdr:rowOff>
    </xdr:from>
    <xdr:to>
      <xdr:col>19</xdr:col>
      <xdr:colOff>392642</xdr:colOff>
      <xdr:row>212</xdr:row>
      <xdr:rowOff>37041</xdr:rowOff>
    </xdr:to>
    <xdr:pic>
      <xdr:nvPicPr>
        <xdr:cNvPr id="12" name="18 Imagen">
          <a:hlinkClick xmlns:r="http://schemas.openxmlformats.org/officeDocument/2006/relationships" r:id="rId5"/>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936817" y="31926741"/>
          <a:ext cx="2438400" cy="2438400"/>
        </a:xfrm>
        <a:prstGeom prst="rect">
          <a:avLst/>
        </a:prstGeom>
      </xdr:spPr>
    </xdr:pic>
    <xdr:clientData/>
  </xdr:twoCellAnchor>
  <xdr:oneCellAnchor>
    <xdr:from>
      <xdr:col>16</xdr:col>
      <xdr:colOff>606425</xdr:colOff>
      <xdr:row>211</xdr:row>
      <xdr:rowOff>13758</xdr:rowOff>
    </xdr:from>
    <xdr:ext cx="1543830" cy="522259"/>
    <xdr:sp macro="" textlink="">
      <xdr:nvSpPr>
        <xdr:cNvPr id="13" name="20 Rectángulo"/>
        <xdr:cNvSpPr/>
      </xdr:nvSpPr>
      <xdr:spPr>
        <a:xfrm>
          <a:off x="11303000" y="34179933"/>
          <a:ext cx="1543830" cy="522259"/>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latin typeface="Agency FB" pitchFamily="34" charset="0"/>
            </a:rPr>
            <a:t>Regresar</a:t>
          </a:r>
        </a:p>
      </xdr:txBody>
    </xdr:sp>
    <xdr:clientData/>
  </xdr:oneCellAnchor>
</xdr:wsDr>
</file>

<file path=xl/drawings/drawing15.xml><?xml version="1.0" encoding="utf-8"?>
<xdr:wsDr xmlns:xdr="http://schemas.openxmlformats.org/drawingml/2006/spreadsheetDrawing" xmlns:a="http://schemas.openxmlformats.org/drawingml/2006/main">
  <xdr:oneCellAnchor>
    <xdr:from>
      <xdr:col>1</xdr:col>
      <xdr:colOff>9667875</xdr:colOff>
      <xdr:row>2</xdr:row>
      <xdr:rowOff>1137744</xdr:rowOff>
    </xdr:from>
    <xdr:ext cx="2209800" cy="842923"/>
    <xdr:sp macro="" textlink="">
      <xdr:nvSpPr>
        <xdr:cNvPr id="2" name="Rectángulo 1"/>
        <xdr:cNvSpPr/>
      </xdr:nvSpPr>
      <xdr:spPr>
        <a:xfrm>
          <a:off x="10648950" y="1623519"/>
          <a:ext cx="2209800" cy="842923"/>
        </a:xfrm>
        <a:prstGeom prst="rect">
          <a:avLst/>
        </a:prstGeom>
        <a:noFill/>
      </xdr:spPr>
      <xdr:txBody>
        <a:bodyPr wrap="square" lIns="91440" tIns="45720" rIns="91440" bIns="45720">
          <a:spAutoFit/>
        </a:bodyPr>
        <a:lstStyle/>
        <a:p>
          <a:pPr algn="ctr"/>
          <a:r>
            <a:rPr lang="es-ES" sz="1400" b="1" cap="none" spc="0">
              <a:ln w="6600">
                <a:solidFill>
                  <a:srgbClr val="FF0000"/>
                </a:solidFill>
                <a:prstDash val="solid"/>
              </a:ln>
              <a:solidFill>
                <a:srgbClr val="FFFFFF"/>
              </a:solidFill>
              <a:effectLst>
                <a:outerShdw dist="38100" dir="2700000" algn="tl" rotWithShape="0">
                  <a:schemeClr val="accent2"/>
                </a:outerShdw>
              </a:effectLst>
              <a:latin typeface="Comic Sans MS" panose="030F0702030302020204" pitchFamily="66" charset="0"/>
              <a:cs typeface="Aharoni" panose="02010803020104030203" pitchFamily="2" charset="-79"/>
            </a:rPr>
            <a:t>Aquí,</a:t>
          </a:r>
          <a:r>
            <a:rPr lang="es-ES" sz="1400" b="1" cap="none" spc="0" baseline="0">
              <a:ln w="6600">
                <a:solidFill>
                  <a:srgbClr val="FF0000"/>
                </a:solidFill>
                <a:prstDash val="solid"/>
              </a:ln>
              <a:solidFill>
                <a:srgbClr val="FFFFFF"/>
              </a:solidFill>
              <a:effectLst>
                <a:outerShdw dist="38100" dir="2700000" algn="tl" rotWithShape="0">
                  <a:schemeClr val="accent2"/>
                </a:outerShdw>
              </a:effectLst>
              <a:latin typeface="Comic Sans MS" panose="030F0702030302020204" pitchFamily="66" charset="0"/>
              <a:cs typeface="Aharoni" panose="02010803020104030203" pitchFamily="2" charset="-79"/>
            </a:rPr>
            <a:t> busca y</a:t>
          </a:r>
          <a:r>
            <a:rPr lang="es-ES" sz="1400" b="1" cap="none" spc="0">
              <a:ln w="6600">
                <a:solidFill>
                  <a:srgbClr val="FF0000"/>
                </a:solidFill>
                <a:prstDash val="solid"/>
              </a:ln>
              <a:solidFill>
                <a:srgbClr val="FFFFFF"/>
              </a:solidFill>
              <a:effectLst>
                <a:outerShdw dist="38100" dir="2700000" algn="tl" rotWithShape="0">
                  <a:schemeClr val="accent2"/>
                </a:outerShdw>
              </a:effectLst>
              <a:latin typeface="Comic Sans MS" panose="030F0702030302020204" pitchFamily="66" charset="0"/>
              <a:cs typeface="Aharoni" panose="02010803020104030203" pitchFamily="2" charset="-79"/>
            </a:rPr>
            <a:t> desmarca el ítem "Vacías"</a:t>
          </a:r>
        </a:p>
      </xdr:txBody>
    </xdr:sp>
    <xdr:clientData/>
  </xdr:oneCellAnchor>
  <xdr:oneCellAnchor>
    <xdr:from>
      <xdr:col>1</xdr:col>
      <xdr:colOff>3192947</xdr:colOff>
      <xdr:row>1</xdr:row>
      <xdr:rowOff>116973</xdr:rowOff>
    </xdr:from>
    <xdr:ext cx="4320222" cy="1105687"/>
    <xdr:sp macro="" textlink="">
      <xdr:nvSpPr>
        <xdr:cNvPr id="3" name="Rectángulo 2"/>
        <xdr:cNvSpPr/>
      </xdr:nvSpPr>
      <xdr:spPr>
        <a:xfrm>
          <a:off x="4174022" y="145548"/>
          <a:ext cx="4320222" cy="1105687"/>
        </a:xfrm>
        <a:prstGeom prst="rect">
          <a:avLst/>
        </a:prstGeom>
        <a:noFill/>
      </xdr:spPr>
      <xdr:txBody>
        <a:bodyPr wrap="none" lIns="91440" tIns="45720" rIns="91440" bIns="45720">
          <a:spAutoFit/>
        </a:bodyPr>
        <a:lstStyle/>
        <a:p>
          <a:pPr algn="ctr"/>
          <a:r>
            <a:rPr lang="es-ES" sz="6600" b="1" cap="none" spc="0">
              <a:ln w="6600">
                <a:solidFill>
                  <a:schemeClr val="accent2"/>
                </a:solidFill>
                <a:prstDash val="solid"/>
              </a:ln>
              <a:solidFill>
                <a:srgbClr val="FFFFFF"/>
              </a:solidFill>
              <a:effectLst>
                <a:outerShdw dist="38100" dir="2700000" algn="tl" rotWithShape="0">
                  <a:schemeClr val="accent2"/>
                </a:outerShdw>
              </a:effectLst>
              <a:latin typeface="Agency FB" panose="020B0503020202020204" pitchFamily="34" charset="0"/>
            </a:rPr>
            <a:t>CICLO ACTUAR</a:t>
          </a:r>
        </a:p>
      </xdr:txBody>
    </xdr:sp>
    <xdr:clientData/>
  </xdr:oneCellAnchor>
  <xdr:twoCellAnchor editAs="oneCell">
    <xdr:from>
      <xdr:col>1</xdr:col>
      <xdr:colOff>9524</xdr:colOff>
      <xdr:row>2</xdr:row>
      <xdr:rowOff>1190625</xdr:rowOff>
    </xdr:from>
    <xdr:to>
      <xdr:col>1</xdr:col>
      <xdr:colOff>4330143</xdr:colOff>
      <xdr:row>5</xdr:row>
      <xdr:rowOff>400050</xdr:rowOff>
    </xdr:to>
    <xdr:pic>
      <xdr:nvPicPr>
        <xdr:cNvPr id="4" name="Imagen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0599" y="1676400"/>
          <a:ext cx="4320619" cy="2095500"/>
        </a:xfrm>
        <a:prstGeom prst="rect">
          <a:avLst/>
        </a:prstGeom>
      </xdr:spPr>
    </xdr:pic>
    <xdr:clientData/>
  </xdr:twoCellAnchor>
  <xdr:oneCellAnchor>
    <xdr:from>
      <xdr:col>1</xdr:col>
      <xdr:colOff>2864294</xdr:colOff>
      <xdr:row>2</xdr:row>
      <xdr:rowOff>545598</xdr:rowOff>
    </xdr:from>
    <xdr:ext cx="5022406" cy="592663"/>
    <xdr:sp macro="" textlink="">
      <xdr:nvSpPr>
        <xdr:cNvPr id="5" name="Rectángulo 4"/>
        <xdr:cNvSpPr/>
      </xdr:nvSpPr>
      <xdr:spPr>
        <a:xfrm>
          <a:off x="3845369" y="1031373"/>
          <a:ext cx="5022406" cy="592663"/>
        </a:xfrm>
        <a:prstGeom prst="rect">
          <a:avLst/>
        </a:prstGeom>
        <a:noFill/>
      </xdr:spPr>
      <xdr:txBody>
        <a:bodyPr wrap="square" lIns="91440" tIns="45720" rIns="91440" bIns="45720">
          <a:spAutoFit/>
        </a:bodyPr>
        <a:lstStyle/>
        <a:p>
          <a:pPr algn="ctr"/>
          <a:r>
            <a:rPr lang="es-ES" sz="2800" b="0" u="sng" cap="none" spc="0">
              <a:ln w="0"/>
              <a:solidFill>
                <a:schemeClr val="accent1"/>
              </a:solidFill>
              <a:effectLst>
                <a:outerShdw blurRad="38100" dist="25400" dir="5400000" algn="ctr" rotWithShape="0">
                  <a:srgbClr val="6E747A">
                    <a:alpha val="43000"/>
                  </a:srgbClr>
                </a:outerShdw>
              </a:effectLst>
              <a:latin typeface="Comic Sans MS" panose="030F0702030302020204" pitchFamily="66" charset="0"/>
            </a:rPr>
            <a:t>PERO,</a:t>
          </a:r>
          <a:r>
            <a:rPr lang="es-ES" sz="2800" b="0" u="sng" cap="none" spc="0" baseline="0">
              <a:ln w="0"/>
              <a:solidFill>
                <a:schemeClr val="accent1"/>
              </a:solidFill>
              <a:effectLst>
                <a:outerShdw blurRad="38100" dist="25400" dir="5400000" algn="ctr" rotWithShape="0">
                  <a:srgbClr val="6E747A">
                    <a:alpha val="43000"/>
                  </a:srgbClr>
                </a:outerShdw>
              </a:effectLst>
              <a:latin typeface="Comic Sans MS" panose="030F0702030302020204" pitchFamily="66" charset="0"/>
            </a:rPr>
            <a:t> ¿</a:t>
          </a:r>
          <a:r>
            <a:rPr lang="es-ES" sz="2800" b="0" u="sng" cap="none" spc="0">
              <a:ln w="0"/>
              <a:solidFill>
                <a:schemeClr val="accent1"/>
              </a:solidFill>
              <a:effectLst>
                <a:outerShdw blurRad="38100" dist="25400" dir="5400000" algn="ctr" rotWithShape="0">
                  <a:srgbClr val="6E747A">
                    <a:alpha val="43000"/>
                  </a:srgbClr>
                </a:outerShdw>
              </a:effectLst>
              <a:latin typeface="Comic Sans MS" panose="030F0702030302020204" pitchFamily="66" charset="0"/>
            </a:rPr>
            <a:t>QUÉ </a:t>
          </a:r>
          <a:r>
            <a:rPr lang="es-ES" sz="2800" b="0" u="sng" cap="none" spc="0" baseline="0">
              <a:ln w="0"/>
              <a:solidFill>
                <a:schemeClr val="accent1"/>
              </a:solidFill>
              <a:effectLst>
                <a:outerShdw blurRad="38100" dist="25400" dir="5400000" algn="ctr" rotWithShape="0">
                  <a:srgbClr val="6E747A">
                    <a:alpha val="43000"/>
                  </a:srgbClr>
                </a:outerShdw>
              </a:effectLst>
              <a:latin typeface="Comic Sans MS" panose="030F0702030302020204" pitchFamily="66" charset="0"/>
            </a:rPr>
            <a:t>DEBO HACER?</a:t>
          </a:r>
          <a:endParaRPr lang="es-ES" sz="2800" b="0" u="sng" cap="none" spc="0">
            <a:ln w="0"/>
            <a:solidFill>
              <a:schemeClr val="accent1"/>
            </a:solidFill>
            <a:effectLst>
              <a:outerShdw blurRad="38100" dist="25400" dir="5400000" algn="ctr" rotWithShape="0">
                <a:srgbClr val="6E747A">
                  <a:alpha val="43000"/>
                </a:srgbClr>
              </a:outerShdw>
            </a:effectLst>
            <a:latin typeface="Comic Sans MS" panose="030F0702030302020204" pitchFamily="66" charset="0"/>
          </a:endParaRPr>
        </a:p>
      </xdr:txBody>
    </xdr:sp>
    <xdr:clientData/>
  </xdr:oneCellAnchor>
  <xdr:oneCellAnchor>
    <xdr:from>
      <xdr:col>1</xdr:col>
      <xdr:colOff>4019705</xdr:colOff>
      <xdr:row>3</xdr:row>
      <xdr:rowOff>1050422</xdr:rowOff>
    </xdr:from>
    <xdr:ext cx="2924019" cy="583621"/>
    <xdr:sp macro="" textlink="">
      <xdr:nvSpPr>
        <xdr:cNvPr id="6" name="Rectángulo 5"/>
        <xdr:cNvSpPr/>
      </xdr:nvSpPr>
      <xdr:spPr>
        <a:xfrm>
          <a:off x="5000780" y="2745872"/>
          <a:ext cx="2924019" cy="583621"/>
        </a:xfrm>
        <a:prstGeom prst="rect">
          <a:avLst/>
        </a:prstGeom>
        <a:noFill/>
      </xdr:spPr>
      <xdr:txBody>
        <a:bodyPr wrap="square" lIns="91440" tIns="45720" rIns="91440" bIns="45720">
          <a:spAutoFit/>
        </a:bodyPr>
        <a:lstStyle/>
        <a:p>
          <a:pPr algn="ctr"/>
          <a:r>
            <a:rPr lang="es-ES" sz="3200" b="1" cap="none" spc="0">
              <a:ln w="9525">
                <a:solidFill>
                  <a:schemeClr val="bg1"/>
                </a:solidFill>
                <a:prstDash val="solid"/>
              </a:ln>
              <a:solidFill>
                <a:srgbClr val="0066FF"/>
              </a:solidFill>
              <a:effectLst>
                <a:outerShdw blurRad="12700" dist="38100" dir="2700000" algn="tl" rotWithShape="0">
                  <a:schemeClr val="bg1">
                    <a:lumMod val="50000"/>
                  </a:schemeClr>
                </a:outerShdw>
              </a:effectLst>
              <a:latin typeface="Agency FB" panose="020B0503020202020204" pitchFamily="34" charset="0"/>
            </a:rPr>
            <a:t>SÓLO DEBES</a:t>
          </a:r>
          <a:r>
            <a:rPr lang="es-ES" sz="3200" b="1"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Agency FB" panose="020B0503020202020204" pitchFamily="34" charset="0"/>
            </a:rPr>
            <a:t>:</a:t>
          </a:r>
        </a:p>
      </xdr:txBody>
    </xdr:sp>
    <xdr:clientData/>
  </xdr:oneCellAnchor>
  <xdr:twoCellAnchor>
    <xdr:from>
      <xdr:col>1</xdr:col>
      <xdr:colOff>10715625</xdr:colOff>
      <xdr:row>3</xdr:row>
      <xdr:rowOff>742950</xdr:rowOff>
    </xdr:from>
    <xdr:to>
      <xdr:col>2</xdr:col>
      <xdr:colOff>0</xdr:colOff>
      <xdr:row>3</xdr:row>
      <xdr:rowOff>923925</xdr:rowOff>
    </xdr:to>
    <xdr:sp macro="" textlink="">
      <xdr:nvSpPr>
        <xdr:cNvPr id="7" name="Flecha abajo 6"/>
        <xdr:cNvSpPr/>
      </xdr:nvSpPr>
      <xdr:spPr>
        <a:xfrm>
          <a:off x="11696700" y="2438400"/>
          <a:ext cx="161925" cy="180975"/>
        </a:xfrm>
        <a:prstGeom prst="downArrow">
          <a:avLst/>
        </a:prstGeom>
        <a:noFill/>
        <a:ln>
          <a:solidFill>
            <a:srgbClr val="C00000"/>
          </a:soli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ES" sz="1100">
            <a:ln>
              <a:solidFill>
                <a:srgbClr val="FF0000"/>
              </a:solidFill>
            </a:ln>
          </a:endParaRPr>
        </a:p>
      </xdr:txBody>
    </xdr:sp>
    <xdr:clientData/>
  </xdr:twoCellAnchor>
  <xdr:twoCellAnchor editAs="oneCell">
    <xdr:from>
      <xdr:col>0</xdr:col>
      <xdr:colOff>933450</xdr:colOff>
      <xdr:row>9</xdr:row>
      <xdr:rowOff>142875</xdr:rowOff>
    </xdr:from>
    <xdr:to>
      <xdr:col>1</xdr:col>
      <xdr:colOff>1152525</xdr:colOff>
      <xdr:row>11</xdr:row>
      <xdr:rowOff>428625</xdr:rowOff>
    </xdr:to>
    <xdr:pic>
      <xdr:nvPicPr>
        <xdr:cNvPr id="8" name="Imagen 7">
          <a:hlinkClick xmlns:r="http://schemas.openxmlformats.org/officeDocument/2006/relationships" r:id="rId2"/>
        </xdr:cNvPr>
        <xdr:cNvPicPr>
          <a:picLocks noChangeAspect="1"/>
        </xdr:cNvPicPr>
      </xdr:nvPicPr>
      <xdr:blipFill>
        <a:blip xmlns:r="http://schemas.openxmlformats.org/officeDocument/2006/relationships" r:embed="rId3" cstate="print">
          <a:biLevel thresh="25000"/>
          <a:extLst>
            <a:ext uri="{BEBA8EAE-BF5A-486C-A8C5-ECC9F3942E4B}">
              <a14:imgProps xmlns:a14="http://schemas.microsoft.com/office/drawing/2010/main">
                <a14:imgLayer r:embed="rId4">
                  <a14:imgEffect>
                    <a14:colorTemperature colorTemp="7200"/>
                  </a14:imgEffect>
                </a14:imgLayer>
              </a14:imgProps>
            </a:ext>
            <a:ext uri="{28A0092B-C50C-407E-A947-70E740481C1C}">
              <a14:useLocalDpi xmlns:a14="http://schemas.microsoft.com/office/drawing/2010/main" val="0"/>
            </a:ext>
          </a:extLst>
        </a:blip>
        <a:stretch>
          <a:fillRect/>
        </a:stretch>
      </xdr:blipFill>
      <xdr:spPr>
        <a:xfrm>
          <a:off x="933450" y="15782925"/>
          <a:ext cx="1200150" cy="1200150"/>
        </a:xfrm>
        <a:prstGeom prst="rect">
          <a:avLst/>
        </a:prstGeom>
      </xdr:spPr>
    </xdr:pic>
    <xdr:clientData/>
  </xdr:twoCellAnchor>
  <xdr:twoCellAnchor editAs="oneCell">
    <xdr:from>
      <xdr:col>1</xdr:col>
      <xdr:colOff>9896474</xdr:colOff>
      <xdr:row>9</xdr:row>
      <xdr:rowOff>266700</xdr:rowOff>
    </xdr:from>
    <xdr:to>
      <xdr:col>2</xdr:col>
      <xdr:colOff>219073</xdr:colOff>
      <xdr:row>12</xdr:row>
      <xdr:rowOff>95249</xdr:rowOff>
    </xdr:to>
    <xdr:pic>
      <xdr:nvPicPr>
        <xdr:cNvPr id="9" name="Imagen 8">
          <a:hlinkClick xmlns:r="http://schemas.openxmlformats.org/officeDocument/2006/relationships" r:id="rId5"/>
        </xdr:cNvPr>
        <xdr:cNvPicPr>
          <a:picLocks noChangeAspect="1"/>
        </xdr:cNvPicPr>
      </xdr:nvPicPr>
      <xdr:blipFill>
        <a:blip xmlns:r="http://schemas.openxmlformats.org/officeDocument/2006/relationships" r:embed="rId6" cstate="print">
          <a:biLevel thresh="25000"/>
          <a:extLst>
            <a:ext uri="{28A0092B-C50C-407E-A947-70E740481C1C}">
              <a14:useLocalDpi xmlns:a14="http://schemas.microsoft.com/office/drawing/2010/main" val="0"/>
            </a:ext>
          </a:extLst>
        </a:blip>
        <a:stretch>
          <a:fillRect/>
        </a:stretch>
      </xdr:blipFill>
      <xdr:spPr>
        <a:xfrm>
          <a:off x="10877549" y="15906750"/>
          <a:ext cx="1200149" cy="120014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1</xdr:col>
      <xdr:colOff>358775</xdr:colOff>
      <xdr:row>5</xdr:row>
      <xdr:rowOff>141286</xdr:rowOff>
    </xdr:from>
    <xdr:to>
      <xdr:col>16</xdr:col>
      <xdr:colOff>301625</xdr:colOff>
      <xdr:row>34</xdr:row>
      <xdr:rowOff>50800</xdr:rowOff>
    </xdr:to>
    <xdr:graphicFrame macro="">
      <xdr:nvGraphicFramePr>
        <xdr:cNvPr id="9" name="8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oneCellAnchor>
    <xdr:from>
      <xdr:col>4</xdr:col>
      <xdr:colOff>422280</xdr:colOff>
      <xdr:row>1</xdr:row>
      <xdr:rowOff>88398</xdr:rowOff>
    </xdr:from>
    <xdr:ext cx="7918450" cy="921471"/>
    <xdr:sp macro="" textlink="">
      <xdr:nvSpPr>
        <xdr:cNvPr id="2" name="Rectángulo 1"/>
        <xdr:cNvSpPr/>
      </xdr:nvSpPr>
      <xdr:spPr>
        <a:xfrm>
          <a:off x="1851030" y="250323"/>
          <a:ext cx="7918450" cy="921471"/>
        </a:xfrm>
        <a:prstGeom prst="rect">
          <a:avLst/>
        </a:prstGeom>
        <a:noFill/>
      </xdr:spPr>
      <xdr:txBody>
        <a:bodyPr wrap="none" lIns="91440" tIns="45720" rIns="91440" bIns="45720">
          <a:spAutoFit/>
        </a:bodyPr>
        <a:lstStyle/>
        <a:p>
          <a:pPr algn="ctr"/>
          <a:r>
            <a:rPr lang="es-ES" sz="5400" b="1" cap="none" spc="50">
              <a:ln w="9525" cmpd="sng">
                <a:solidFill>
                  <a:schemeClr val="accent1"/>
                </a:solidFill>
                <a:prstDash val="solid"/>
              </a:ln>
              <a:solidFill>
                <a:srgbClr val="70AD47">
                  <a:tint val="1000"/>
                </a:srgbClr>
              </a:solidFill>
              <a:effectLst>
                <a:glow rad="38100">
                  <a:schemeClr val="accent1">
                    <a:alpha val="40000"/>
                  </a:schemeClr>
                </a:glow>
              </a:effectLst>
              <a:latin typeface="Agency FB" panose="020B0503020202020204" pitchFamily="34" charset="0"/>
            </a:rPr>
            <a:t>RESULTADOS</a:t>
          </a:r>
          <a:r>
            <a:rPr lang="es-ES" sz="54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Agency FB" panose="020B0503020202020204" pitchFamily="34" charset="0"/>
            </a:rPr>
            <a:t> DE LA EVALUACIÓN</a:t>
          </a:r>
          <a:endParaRPr lang="es-ES" sz="5400" b="1" cap="none" spc="50">
            <a:ln w="9525" cmpd="sng">
              <a:solidFill>
                <a:schemeClr val="accent1"/>
              </a:solidFill>
              <a:prstDash val="solid"/>
            </a:ln>
            <a:solidFill>
              <a:srgbClr val="70AD47">
                <a:tint val="1000"/>
              </a:srgbClr>
            </a:solidFill>
            <a:effectLst>
              <a:glow rad="38100">
                <a:schemeClr val="accent1">
                  <a:alpha val="40000"/>
                </a:schemeClr>
              </a:glow>
            </a:effectLst>
            <a:latin typeface="Agency FB" panose="020B0503020202020204" pitchFamily="34" charset="0"/>
          </a:endParaRPr>
        </a:p>
      </xdr:txBody>
    </xdr:sp>
    <xdr:clientData/>
  </xdr:oneCellAnchor>
  <xdr:oneCellAnchor>
    <xdr:from>
      <xdr:col>4</xdr:col>
      <xdr:colOff>2062300</xdr:colOff>
      <xdr:row>6</xdr:row>
      <xdr:rowOff>40773</xdr:rowOff>
    </xdr:from>
    <xdr:ext cx="3819251" cy="921471"/>
    <xdr:sp macro="" textlink="">
      <xdr:nvSpPr>
        <xdr:cNvPr id="3" name="Rectángulo 2"/>
        <xdr:cNvSpPr/>
      </xdr:nvSpPr>
      <xdr:spPr>
        <a:xfrm>
          <a:off x="3491050" y="1012323"/>
          <a:ext cx="3819251" cy="921471"/>
        </a:xfrm>
        <a:prstGeom prst="rect">
          <a:avLst/>
        </a:prstGeom>
        <a:noFill/>
      </xdr:spPr>
      <xdr:txBody>
        <a:bodyPr wrap="none" lIns="91440" tIns="45720" rIns="91440" bIns="45720">
          <a:spAutoFit/>
        </a:bodyPr>
        <a:lstStyle/>
        <a:p>
          <a:pPr algn="ctr"/>
          <a:r>
            <a:rPr lang="es-ES" sz="5400" b="1" cap="none" spc="0">
              <a:ln w="10160">
                <a:solidFill>
                  <a:schemeClr val="accent5"/>
                </a:solidFill>
                <a:prstDash val="solid"/>
              </a:ln>
              <a:solidFill>
                <a:srgbClr val="FFFFFF"/>
              </a:solidFill>
              <a:effectLst>
                <a:glow rad="139700">
                  <a:schemeClr val="accent1">
                    <a:satMod val="175000"/>
                    <a:alpha val="40000"/>
                  </a:schemeClr>
                </a:glow>
                <a:outerShdw blurRad="38100" dist="22860" dir="5400000" algn="tl" rotWithShape="0">
                  <a:srgbClr val="000000">
                    <a:alpha val="30000"/>
                  </a:srgbClr>
                </a:outerShdw>
              </a:effectLst>
              <a:latin typeface="Agency FB" panose="020B0503020202020204" pitchFamily="34" charset="0"/>
            </a:rPr>
            <a:t>CICLO PLANEAR</a:t>
          </a:r>
        </a:p>
      </xdr:txBody>
    </xdr:sp>
    <xdr:clientData/>
  </xdr:oneCellAnchor>
  <xdr:twoCellAnchor editAs="oneCell">
    <xdr:from>
      <xdr:col>7</xdr:col>
      <xdr:colOff>114301</xdr:colOff>
      <xdr:row>13</xdr:row>
      <xdr:rowOff>123824</xdr:rowOff>
    </xdr:from>
    <xdr:to>
      <xdr:col>7</xdr:col>
      <xdr:colOff>1524001</xdr:colOff>
      <xdr:row>14</xdr:row>
      <xdr:rowOff>1362074</xdr:rowOff>
    </xdr:to>
    <xdr:pic>
      <xdr:nvPicPr>
        <xdr:cNvPr id="5" name="Imagen 4">
          <a:hlinkClick xmlns:r="http://schemas.openxmlformats.org/officeDocument/2006/relationships" r:id="rId1"/>
        </xdr:cNvPr>
        <xdr:cNvPicPr>
          <a:picLocks noChangeAspect="1"/>
        </xdr:cNvPicPr>
      </xdr:nvPicPr>
      <xdr:blipFill>
        <a:blip xmlns:r="http://schemas.openxmlformats.org/officeDocument/2006/relationships" r:embed="rId2">
          <a:biLevel thresh="25000"/>
          <a:extLst>
            <a:ext uri="{28A0092B-C50C-407E-A947-70E740481C1C}">
              <a14:useLocalDpi xmlns:a14="http://schemas.microsoft.com/office/drawing/2010/main" val="0"/>
            </a:ext>
          </a:extLst>
        </a:blip>
        <a:stretch>
          <a:fillRect/>
        </a:stretch>
      </xdr:blipFill>
      <xdr:spPr>
        <a:xfrm>
          <a:off x="10144126" y="2228849"/>
          <a:ext cx="1409700" cy="1409700"/>
        </a:xfrm>
        <a:prstGeom prst="rect">
          <a:avLst/>
        </a:prstGeom>
        <a:effectLst>
          <a:glow rad="63500">
            <a:schemeClr val="accent1">
              <a:satMod val="175000"/>
              <a:alpha val="40000"/>
            </a:schemeClr>
          </a:glow>
        </a:effectLst>
      </xdr:spPr>
    </xdr:pic>
    <xdr:clientData/>
  </xdr:twoCellAnchor>
  <xdr:oneCellAnchor>
    <xdr:from>
      <xdr:col>4</xdr:col>
      <xdr:colOff>736605</xdr:colOff>
      <xdr:row>63</xdr:row>
      <xdr:rowOff>2673</xdr:rowOff>
    </xdr:from>
    <xdr:ext cx="7918450" cy="921471"/>
    <xdr:sp macro="" textlink="">
      <xdr:nvSpPr>
        <xdr:cNvPr id="6" name="Rectángulo 1"/>
        <xdr:cNvSpPr/>
      </xdr:nvSpPr>
      <xdr:spPr>
        <a:xfrm>
          <a:off x="2165355" y="11575548"/>
          <a:ext cx="7918450" cy="921471"/>
        </a:xfrm>
        <a:prstGeom prst="rect">
          <a:avLst/>
        </a:prstGeom>
        <a:noFill/>
      </xdr:spPr>
      <xdr:txBody>
        <a:bodyPr wrap="none" lIns="91440" tIns="45720" rIns="91440" bIns="45720">
          <a:spAutoFit/>
        </a:bodyPr>
        <a:lstStyle/>
        <a:p>
          <a:pPr algn="ctr"/>
          <a:r>
            <a:rPr lang="es-ES" sz="5400" b="1" cap="none" spc="50">
              <a:ln w="9525" cmpd="sng">
                <a:solidFill>
                  <a:schemeClr val="accent1"/>
                </a:solidFill>
                <a:prstDash val="solid"/>
              </a:ln>
              <a:solidFill>
                <a:srgbClr val="70AD47">
                  <a:tint val="1000"/>
                </a:srgbClr>
              </a:solidFill>
              <a:effectLst>
                <a:glow rad="38100">
                  <a:schemeClr val="accent1">
                    <a:alpha val="40000"/>
                  </a:schemeClr>
                </a:glow>
              </a:effectLst>
              <a:latin typeface="Agency FB" panose="020B0503020202020204" pitchFamily="34" charset="0"/>
            </a:rPr>
            <a:t>RESULTADOS</a:t>
          </a:r>
          <a:r>
            <a:rPr lang="es-ES" sz="54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Agency FB" panose="020B0503020202020204" pitchFamily="34" charset="0"/>
            </a:rPr>
            <a:t> DE LA EVALUACIÓN</a:t>
          </a:r>
          <a:endParaRPr lang="es-ES" sz="5400" b="1" cap="none" spc="50">
            <a:ln w="9525" cmpd="sng">
              <a:solidFill>
                <a:schemeClr val="accent1"/>
              </a:solidFill>
              <a:prstDash val="solid"/>
            </a:ln>
            <a:solidFill>
              <a:srgbClr val="70AD47">
                <a:tint val="1000"/>
              </a:srgbClr>
            </a:solidFill>
            <a:effectLst>
              <a:glow rad="38100">
                <a:schemeClr val="accent1">
                  <a:alpha val="40000"/>
                </a:schemeClr>
              </a:glow>
            </a:effectLst>
            <a:latin typeface="Agency FB" panose="020B0503020202020204" pitchFamily="34" charset="0"/>
          </a:endParaRPr>
        </a:p>
      </xdr:txBody>
    </xdr:sp>
    <xdr:clientData/>
  </xdr:oneCellAnchor>
  <xdr:oneCellAnchor>
    <xdr:from>
      <xdr:col>4</xdr:col>
      <xdr:colOff>2951529</xdr:colOff>
      <xdr:row>68</xdr:row>
      <xdr:rowOff>88398</xdr:rowOff>
    </xdr:from>
    <xdr:ext cx="3259995" cy="921471"/>
    <xdr:sp macro="" textlink="">
      <xdr:nvSpPr>
        <xdr:cNvPr id="7" name="Rectángulo 2"/>
        <xdr:cNvSpPr/>
      </xdr:nvSpPr>
      <xdr:spPr>
        <a:xfrm>
          <a:off x="4380279" y="12470898"/>
          <a:ext cx="3259995" cy="921471"/>
        </a:xfrm>
        <a:prstGeom prst="rect">
          <a:avLst/>
        </a:prstGeom>
        <a:noFill/>
      </xdr:spPr>
      <xdr:txBody>
        <a:bodyPr wrap="none" lIns="91440" tIns="45720" rIns="91440" bIns="45720">
          <a:spAutoFit/>
        </a:bodyPr>
        <a:lstStyle/>
        <a:p>
          <a:pPr algn="ctr"/>
          <a:r>
            <a:rPr lang="es-ES" sz="5400" b="1" cap="none" spc="0">
              <a:ln w="10160">
                <a:solidFill>
                  <a:schemeClr val="accent5"/>
                </a:solidFill>
                <a:prstDash val="solid"/>
              </a:ln>
              <a:solidFill>
                <a:srgbClr val="FFFFFF"/>
              </a:solidFill>
              <a:effectLst>
                <a:glow rad="139700">
                  <a:schemeClr val="accent1">
                    <a:satMod val="175000"/>
                    <a:alpha val="40000"/>
                  </a:schemeClr>
                </a:glow>
                <a:outerShdw blurRad="38100" dist="22860" dir="5400000" algn="tl" rotWithShape="0">
                  <a:srgbClr val="000000">
                    <a:alpha val="30000"/>
                  </a:srgbClr>
                </a:outerShdw>
              </a:effectLst>
              <a:latin typeface="Agency FB" panose="020B0503020202020204" pitchFamily="34" charset="0"/>
            </a:rPr>
            <a:t>CICLO HACER</a:t>
          </a:r>
        </a:p>
      </xdr:txBody>
    </xdr:sp>
    <xdr:clientData/>
  </xdr:oneCellAnchor>
  <xdr:twoCellAnchor editAs="oneCell">
    <xdr:from>
      <xdr:col>7</xdr:col>
      <xdr:colOff>114301</xdr:colOff>
      <xdr:row>75</xdr:row>
      <xdr:rowOff>123824</xdr:rowOff>
    </xdr:from>
    <xdr:to>
      <xdr:col>7</xdr:col>
      <xdr:colOff>1524001</xdr:colOff>
      <xdr:row>76</xdr:row>
      <xdr:rowOff>1362074</xdr:rowOff>
    </xdr:to>
    <xdr:pic>
      <xdr:nvPicPr>
        <xdr:cNvPr id="8" name="Imagen 4">
          <a:hlinkClick xmlns:r="http://schemas.openxmlformats.org/officeDocument/2006/relationships" r:id="rId1"/>
        </xdr:cNvPr>
        <xdr:cNvPicPr>
          <a:picLocks noChangeAspect="1"/>
        </xdr:cNvPicPr>
      </xdr:nvPicPr>
      <xdr:blipFill>
        <a:blip xmlns:r="http://schemas.openxmlformats.org/officeDocument/2006/relationships" r:embed="rId2">
          <a:biLevel thresh="25000"/>
          <a:extLst>
            <a:ext uri="{28A0092B-C50C-407E-A947-70E740481C1C}">
              <a14:useLocalDpi xmlns:a14="http://schemas.microsoft.com/office/drawing/2010/main" val="0"/>
            </a:ext>
          </a:extLst>
        </a:blip>
        <a:stretch>
          <a:fillRect/>
        </a:stretch>
      </xdr:blipFill>
      <xdr:spPr>
        <a:xfrm>
          <a:off x="10144126" y="2228849"/>
          <a:ext cx="1409700" cy="1409700"/>
        </a:xfrm>
        <a:prstGeom prst="rect">
          <a:avLst/>
        </a:prstGeom>
        <a:effectLst>
          <a:glow rad="63500">
            <a:schemeClr val="accent1">
              <a:satMod val="175000"/>
              <a:alpha val="40000"/>
            </a:schemeClr>
          </a:glow>
        </a:effectLst>
      </xdr:spPr>
    </xdr:pic>
    <xdr:clientData/>
  </xdr:twoCellAnchor>
  <xdr:oneCellAnchor>
    <xdr:from>
      <xdr:col>4</xdr:col>
      <xdr:colOff>1104900</xdr:colOff>
      <xdr:row>121</xdr:row>
      <xdr:rowOff>47625</xdr:rowOff>
    </xdr:from>
    <xdr:ext cx="7918450" cy="921471"/>
    <xdr:sp macro="" textlink="">
      <xdr:nvSpPr>
        <xdr:cNvPr id="9" name="Rectángulo 1"/>
        <xdr:cNvSpPr/>
      </xdr:nvSpPr>
      <xdr:spPr>
        <a:xfrm>
          <a:off x="2533650" y="22383750"/>
          <a:ext cx="7918450" cy="921471"/>
        </a:xfrm>
        <a:prstGeom prst="rect">
          <a:avLst/>
        </a:prstGeom>
        <a:noFill/>
      </xdr:spPr>
      <xdr:txBody>
        <a:bodyPr wrap="none" lIns="91440" tIns="45720" rIns="91440" bIns="45720">
          <a:spAutoFit/>
        </a:bodyPr>
        <a:lstStyle/>
        <a:p>
          <a:pPr algn="ctr"/>
          <a:r>
            <a:rPr lang="es-ES" sz="5400" b="1" cap="none" spc="50">
              <a:ln w="9525" cmpd="sng">
                <a:solidFill>
                  <a:schemeClr val="accent1"/>
                </a:solidFill>
                <a:prstDash val="solid"/>
              </a:ln>
              <a:solidFill>
                <a:srgbClr val="70AD47">
                  <a:tint val="1000"/>
                </a:srgbClr>
              </a:solidFill>
              <a:effectLst>
                <a:glow rad="38100">
                  <a:schemeClr val="accent1">
                    <a:alpha val="40000"/>
                  </a:schemeClr>
                </a:glow>
              </a:effectLst>
              <a:latin typeface="Agency FB" panose="020B0503020202020204" pitchFamily="34" charset="0"/>
            </a:rPr>
            <a:t>RESULTADOS</a:t>
          </a:r>
          <a:r>
            <a:rPr lang="es-ES" sz="54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Agency FB" panose="020B0503020202020204" pitchFamily="34" charset="0"/>
            </a:rPr>
            <a:t> DE LA EVALUACIÓN</a:t>
          </a:r>
          <a:endParaRPr lang="es-ES" sz="5400" b="1" cap="none" spc="50">
            <a:ln w="9525" cmpd="sng">
              <a:solidFill>
                <a:schemeClr val="accent1"/>
              </a:solidFill>
              <a:prstDash val="solid"/>
            </a:ln>
            <a:solidFill>
              <a:srgbClr val="70AD47">
                <a:tint val="1000"/>
              </a:srgbClr>
            </a:solidFill>
            <a:effectLst>
              <a:glow rad="38100">
                <a:schemeClr val="accent1">
                  <a:alpha val="40000"/>
                </a:schemeClr>
              </a:glow>
            </a:effectLst>
            <a:latin typeface="Agency FB" panose="020B0503020202020204" pitchFamily="34" charset="0"/>
          </a:endParaRPr>
        </a:p>
      </xdr:txBody>
    </xdr:sp>
    <xdr:clientData/>
  </xdr:oneCellAnchor>
  <xdr:oneCellAnchor>
    <xdr:from>
      <xdr:col>4</xdr:col>
      <xdr:colOff>2689624</xdr:colOff>
      <xdr:row>127</xdr:row>
      <xdr:rowOff>142875</xdr:rowOff>
    </xdr:from>
    <xdr:ext cx="4110100" cy="921471"/>
    <xdr:sp macro="" textlink="">
      <xdr:nvSpPr>
        <xdr:cNvPr id="10" name="Rectángulo 2"/>
        <xdr:cNvSpPr/>
      </xdr:nvSpPr>
      <xdr:spPr>
        <a:xfrm>
          <a:off x="4118374" y="23450550"/>
          <a:ext cx="4110100" cy="921471"/>
        </a:xfrm>
        <a:prstGeom prst="rect">
          <a:avLst/>
        </a:prstGeom>
        <a:noFill/>
      </xdr:spPr>
      <xdr:txBody>
        <a:bodyPr wrap="none" lIns="91440" tIns="45720" rIns="91440" bIns="45720">
          <a:spAutoFit/>
        </a:bodyPr>
        <a:lstStyle/>
        <a:p>
          <a:pPr algn="ctr"/>
          <a:r>
            <a:rPr lang="es-ES" sz="5400" b="1" cap="none" spc="0">
              <a:ln w="10160">
                <a:solidFill>
                  <a:schemeClr val="accent5"/>
                </a:solidFill>
                <a:prstDash val="solid"/>
              </a:ln>
              <a:solidFill>
                <a:srgbClr val="FFFFFF"/>
              </a:solidFill>
              <a:effectLst>
                <a:glow rad="139700">
                  <a:schemeClr val="accent1">
                    <a:satMod val="175000"/>
                    <a:alpha val="40000"/>
                  </a:schemeClr>
                </a:glow>
                <a:outerShdw blurRad="38100" dist="22860" dir="5400000" algn="tl" rotWithShape="0">
                  <a:srgbClr val="000000">
                    <a:alpha val="30000"/>
                  </a:srgbClr>
                </a:outerShdw>
              </a:effectLst>
              <a:latin typeface="Agency FB" panose="020B0503020202020204" pitchFamily="34" charset="0"/>
            </a:rPr>
            <a:t>CICLO VERIFICAR</a:t>
          </a:r>
        </a:p>
      </xdr:txBody>
    </xdr:sp>
    <xdr:clientData/>
  </xdr:oneCellAnchor>
  <xdr:oneCellAnchor>
    <xdr:from>
      <xdr:col>7</xdr:col>
      <xdr:colOff>114301</xdr:colOff>
      <xdr:row>133</xdr:row>
      <xdr:rowOff>123824</xdr:rowOff>
    </xdr:from>
    <xdr:ext cx="1409700" cy="1409700"/>
    <xdr:pic>
      <xdr:nvPicPr>
        <xdr:cNvPr id="11" name="Imagen 4">
          <a:hlinkClick xmlns:r="http://schemas.openxmlformats.org/officeDocument/2006/relationships" r:id="rId1"/>
        </xdr:cNvPr>
        <xdr:cNvPicPr>
          <a:picLocks noChangeAspect="1"/>
        </xdr:cNvPicPr>
      </xdr:nvPicPr>
      <xdr:blipFill>
        <a:blip xmlns:r="http://schemas.openxmlformats.org/officeDocument/2006/relationships" r:embed="rId2">
          <a:biLevel thresh="25000"/>
          <a:extLst>
            <a:ext uri="{28A0092B-C50C-407E-A947-70E740481C1C}">
              <a14:useLocalDpi xmlns:a14="http://schemas.microsoft.com/office/drawing/2010/main" val="0"/>
            </a:ext>
          </a:extLst>
        </a:blip>
        <a:stretch>
          <a:fillRect/>
        </a:stretch>
      </xdr:blipFill>
      <xdr:spPr>
        <a:xfrm>
          <a:off x="10125076" y="13639799"/>
          <a:ext cx="1409700" cy="1409700"/>
        </a:xfrm>
        <a:prstGeom prst="rect">
          <a:avLst/>
        </a:prstGeom>
        <a:effectLst>
          <a:glow rad="63500">
            <a:schemeClr val="accent1">
              <a:satMod val="175000"/>
              <a:alpha val="40000"/>
            </a:schemeClr>
          </a:glow>
        </a:effectLst>
      </xdr:spPr>
    </xdr:pic>
    <xdr:clientData/>
  </xdr:oneCellAnchor>
  <xdr:oneCellAnchor>
    <xdr:from>
      <xdr:col>4</xdr:col>
      <xdr:colOff>1104900</xdr:colOff>
      <xdr:row>184</xdr:row>
      <xdr:rowOff>47625</xdr:rowOff>
    </xdr:from>
    <xdr:ext cx="7918450" cy="921471"/>
    <xdr:sp macro="" textlink="">
      <xdr:nvSpPr>
        <xdr:cNvPr id="12" name="Rectángulo 1"/>
        <xdr:cNvSpPr/>
      </xdr:nvSpPr>
      <xdr:spPr>
        <a:xfrm>
          <a:off x="2533650" y="22383750"/>
          <a:ext cx="7918450" cy="921471"/>
        </a:xfrm>
        <a:prstGeom prst="rect">
          <a:avLst/>
        </a:prstGeom>
        <a:noFill/>
      </xdr:spPr>
      <xdr:txBody>
        <a:bodyPr wrap="none" lIns="91440" tIns="45720" rIns="91440" bIns="45720">
          <a:spAutoFit/>
        </a:bodyPr>
        <a:lstStyle/>
        <a:p>
          <a:pPr algn="ctr"/>
          <a:r>
            <a:rPr lang="es-ES" sz="5400" b="1" cap="none" spc="50">
              <a:ln w="9525" cmpd="sng">
                <a:solidFill>
                  <a:schemeClr val="accent1"/>
                </a:solidFill>
                <a:prstDash val="solid"/>
              </a:ln>
              <a:solidFill>
                <a:srgbClr val="70AD47">
                  <a:tint val="1000"/>
                </a:srgbClr>
              </a:solidFill>
              <a:effectLst>
                <a:glow rad="38100">
                  <a:schemeClr val="accent1">
                    <a:alpha val="40000"/>
                  </a:schemeClr>
                </a:glow>
              </a:effectLst>
              <a:latin typeface="Agency FB" panose="020B0503020202020204" pitchFamily="34" charset="0"/>
            </a:rPr>
            <a:t>RESULTADOS</a:t>
          </a:r>
          <a:r>
            <a:rPr lang="es-ES" sz="54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Agency FB" panose="020B0503020202020204" pitchFamily="34" charset="0"/>
            </a:rPr>
            <a:t> DE LA EVALUACIÓN</a:t>
          </a:r>
          <a:endParaRPr lang="es-ES" sz="5400" b="1" cap="none" spc="50">
            <a:ln w="9525" cmpd="sng">
              <a:solidFill>
                <a:schemeClr val="accent1"/>
              </a:solidFill>
              <a:prstDash val="solid"/>
            </a:ln>
            <a:solidFill>
              <a:srgbClr val="70AD47">
                <a:tint val="1000"/>
              </a:srgbClr>
            </a:solidFill>
            <a:effectLst>
              <a:glow rad="38100">
                <a:schemeClr val="accent1">
                  <a:alpha val="40000"/>
                </a:schemeClr>
              </a:glow>
            </a:effectLst>
            <a:latin typeface="Agency FB" panose="020B0503020202020204" pitchFamily="34" charset="0"/>
          </a:endParaRPr>
        </a:p>
      </xdr:txBody>
    </xdr:sp>
    <xdr:clientData/>
  </xdr:oneCellAnchor>
  <xdr:oneCellAnchor>
    <xdr:from>
      <xdr:col>4</xdr:col>
      <xdr:colOff>2960468</xdr:colOff>
      <xdr:row>190</xdr:row>
      <xdr:rowOff>142875</xdr:rowOff>
    </xdr:from>
    <xdr:ext cx="3568414" cy="921471"/>
    <xdr:sp macro="" textlink="">
      <xdr:nvSpPr>
        <xdr:cNvPr id="13" name="Rectángulo 2"/>
        <xdr:cNvSpPr/>
      </xdr:nvSpPr>
      <xdr:spPr>
        <a:xfrm>
          <a:off x="4389218" y="35023425"/>
          <a:ext cx="3568414" cy="921471"/>
        </a:xfrm>
        <a:prstGeom prst="rect">
          <a:avLst/>
        </a:prstGeom>
        <a:noFill/>
      </xdr:spPr>
      <xdr:txBody>
        <a:bodyPr wrap="none" lIns="91440" tIns="45720" rIns="91440" bIns="45720">
          <a:spAutoFit/>
        </a:bodyPr>
        <a:lstStyle/>
        <a:p>
          <a:pPr algn="ctr"/>
          <a:r>
            <a:rPr lang="es-ES" sz="5400" b="1" cap="none" spc="0">
              <a:ln w="10160">
                <a:solidFill>
                  <a:schemeClr val="accent5"/>
                </a:solidFill>
                <a:prstDash val="solid"/>
              </a:ln>
              <a:solidFill>
                <a:srgbClr val="FFFFFF"/>
              </a:solidFill>
              <a:effectLst>
                <a:glow rad="139700">
                  <a:schemeClr val="accent1">
                    <a:satMod val="175000"/>
                    <a:alpha val="40000"/>
                  </a:schemeClr>
                </a:glow>
                <a:outerShdw blurRad="38100" dist="22860" dir="5400000" algn="tl" rotWithShape="0">
                  <a:srgbClr val="000000">
                    <a:alpha val="30000"/>
                  </a:srgbClr>
                </a:outerShdw>
              </a:effectLst>
              <a:latin typeface="Agency FB" panose="020B0503020202020204" pitchFamily="34" charset="0"/>
            </a:rPr>
            <a:t>CICLO ACTUAR</a:t>
          </a:r>
        </a:p>
      </xdr:txBody>
    </xdr:sp>
    <xdr:clientData/>
  </xdr:oneCellAnchor>
  <xdr:oneCellAnchor>
    <xdr:from>
      <xdr:col>7</xdr:col>
      <xdr:colOff>114301</xdr:colOff>
      <xdr:row>196</xdr:row>
      <xdr:rowOff>123824</xdr:rowOff>
    </xdr:from>
    <xdr:ext cx="1409700" cy="1409700"/>
    <xdr:pic>
      <xdr:nvPicPr>
        <xdr:cNvPr id="14" name="Imagen 4">
          <a:hlinkClick xmlns:r="http://schemas.openxmlformats.org/officeDocument/2006/relationships" r:id="rId1"/>
        </xdr:cNvPr>
        <xdr:cNvPicPr>
          <a:picLocks noChangeAspect="1"/>
        </xdr:cNvPicPr>
      </xdr:nvPicPr>
      <xdr:blipFill>
        <a:blip xmlns:r="http://schemas.openxmlformats.org/officeDocument/2006/relationships" r:embed="rId2">
          <a:biLevel thresh="25000"/>
          <a:extLst>
            <a:ext uri="{28A0092B-C50C-407E-A947-70E740481C1C}">
              <a14:useLocalDpi xmlns:a14="http://schemas.microsoft.com/office/drawing/2010/main" val="0"/>
            </a:ext>
          </a:extLst>
        </a:blip>
        <a:stretch>
          <a:fillRect/>
        </a:stretch>
      </xdr:blipFill>
      <xdr:spPr>
        <a:xfrm>
          <a:off x="10125076" y="24403049"/>
          <a:ext cx="1409700" cy="1409700"/>
        </a:xfrm>
        <a:prstGeom prst="rect">
          <a:avLst/>
        </a:prstGeom>
        <a:effectLst>
          <a:glow rad="63500">
            <a:schemeClr val="accent1">
              <a:satMod val="175000"/>
              <a:alpha val="40000"/>
            </a:schemeClr>
          </a:glow>
        </a:effectLst>
      </xdr:spPr>
    </xdr:pic>
    <xdr:clientData/>
  </xdr:oneCellAnchor>
</xdr:wsDr>
</file>

<file path=xl/drawings/drawing18.xml><?xml version="1.0" encoding="utf-8"?>
<xdr:wsDr xmlns:xdr="http://schemas.openxmlformats.org/drawingml/2006/spreadsheetDrawing" xmlns:a="http://schemas.openxmlformats.org/drawingml/2006/main">
  <xdr:twoCellAnchor>
    <xdr:from>
      <xdr:col>1</xdr:col>
      <xdr:colOff>133350</xdr:colOff>
      <xdr:row>0</xdr:row>
      <xdr:rowOff>0</xdr:rowOff>
    </xdr:from>
    <xdr:to>
      <xdr:col>16</xdr:col>
      <xdr:colOff>76200</xdr:colOff>
      <xdr:row>31</xdr:row>
      <xdr:rowOff>14289</xdr:rowOff>
    </xdr:to>
    <xdr:graphicFrame macro="">
      <xdr:nvGraphicFramePr>
        <xdr:cNvPr id="7" name="8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228600</xdr:colOff>
      <xdr:row>25</xdr:row>
      <xdr:rowOff>38099</xdr:rowOff>
    </xdr:from>
    <xdr:to>
      <xdr:col>2</xdr:col>
      <xdr:colOff>161925</xdr:colOff>
      <xdr:row>29</xdr:row>
      <xdr:rowOff>85724</xdr:rowOff>
    </xdr:to>
    <xdr:pic>
      <xdr:nvPicPr>
        <xdr:cNvPr id="3" name="2 Imagen">
          <a:hlinkClick xmlns:r="http://schemas.openxmlformats.org/officeDocument/2006/relationships" r:id="rId2"/>
        </xdr:cNvPr>
        <xdr:cNvPicPr>
          <a:picLocks noChangeAspect="1"/>
        </xdr:cNvPicPr>
      </xdr:nvPicPr>
      <xdr:blipFill>
        <a:blip xmlns:r="http://schemas.openxmlformats.org/officeDocument/2006/relationships" r:embed="rId3" cstate="print">
          <a:biLevel thresh="25000"/>
          <a:extLst>
            <a:ext uri="{28A0092B-C50C-407E-A947-70E740481C1C}">
              <a14:useLocalDpi xmlns:a14="http://schemas.microsoft.com/office/drawing/2010/main" val="0"/>
            </a:ext>
          </a:extLst>
        </a:blip>
        <a:stretch>
          <a:fillRect/>
        </a:stretch>
      </xdr:blipFill>
      <xdr:spPr>
        <a:xfrm>
          <a:off x="990600" y="4086224"/>
          <a:ext cx="695325" cy="695325"/>
        </a:xfrm>
        <a:prstGeom prst="rect">
          <a:avLst/>
        </a:prstGeom>
        <a:effectLst>
          <a:glow rad="63500">
            <a:schemeClr val="accent1">
              <a:satMod val="175000"/>
              <a:alpha val="40000"/>
            </a:schemeClr>
          </a:glow>
          <a:reflection blurRad="6350" stA="52000" endA="300" endPos="35000" dir="5400000" sy="-100000" algn="bl" rotWithShape="0"/>
        </a:effectLst>
      </xdr:spPr>
    </xdr:pic>
    <xdr:clientData/>
  </xdr:twoCellAnchor>
</xdr:wsDr>
</file>

<file path=xl/drawings/drawing19.xml><?xml version="1.0" encoding="utf-8"?>
<c:userShapes xmlns:c="http://schemas.openxmlformats.org/drawingml/2006/chart">
  <cdr:relSizeAnchor xmlns:cdr="http://schemas.openxmlformats.org/drawingml/2006/chartDrawing">
    <cdr:from>
      <cdr:x>0.26214</cdr:x>
      <cdr:y>0.42763</cdr:y>
    </cdr:from>
    <cdr:to>
      <cdr:x>0.37856</cdr:x>
      <cdr:y>0.69063</cdr:y>
    </cdr:to>
    <cdr:pic>
      <cdr:nvPicPr>
        <cdr:cNvPr id="4" name="Imagen 3"/>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2981325" y="2152650"/>
          <a:ext cx="1323975" cy="1323975"/>
        </a:xfrm>
        <a:prstGeom xmlns:a="http://schemas.openxmlformats.org/drawingml/2006/main" prst="rect">
          <a:avLst/>
        </a:prstGeom>
        <a:effectLst xmlns:a="http://schemas.openxmlformats.org/drawingml/2006/main">
          <a:outerShdw blurRad="50800" dist="38100" dir="18900000" algn="bl" rotWithShape="0">
            <a:prstClr val="black">
              <a:alpha val="40000"/>
            </a:prstClr>
          </a:outerShdw>
        </a:effectLst>
      </cdr:spPr>
    </cdr:pic>
  </cdr:relSizeAnchor>
  <cdr:relSizeAnchor xmlns:cdr="http://schemas.openxmlformats.org/drawingml/2006/chartDrawing">
    <cdr:from>
      <cdr:x>0.20263</cdr:x>
      <cdr:y>0.69637</cdr:y>
    </cdr:from>
    <cdr:to>
      <cdr:x>0.44729</cdr:x>
      <cdr:y>0.74988</cdr:y>
    </cdr:to>
    <cdr:sp macro="" textlink="">
      <cdr:nvSpPr>
        <cdr:cNvPr id="5" name="Rectángulo 4"/>
        <cdr:cNvSpPr/>
      </cdr:nvSpPr>
      <cdr:spPr>
        <a:xfrm xmlns:a="http://schemas.openxmlformats.org/drawingml/2006/main">
          <a:off x="2304426" y="3505492"/>
          <a:ext cx="2782557" cy="269369"/>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r>
            <a:rPr lang="es-ES" sz="1200" b="1" i="1" cap="none" spc="50">
              <a:ln w="0"/>
              <a:solidFill>
                <a:schemeClr val="bg2"/>
              </a:solidFill>
              <a:effectLst>
                <a:innerShdw blurRad="63500" dist="50800" dir="13500000">
                  <a:srgbClr val="000000">
                    <a:alpha val="50000"/>
                  </a:srgbClr>
                </a:innerShdw>
              </a:effectLst>
              <a:latin typeface="Arial" panose="020B0604020202020204" pitchFamily="34" charset="0"/>
              <a:cs typeface="Arial" panose="020B0604020202020204" pitchFamily="34" charset="0"/>
            </a:rPr>
            <a:t>Pulsa y conoce</a:t>
          </a:r>
          <a:r>
            <a:rPr lang="es-ES" sz="1200" b="1" i="1" cap="none" spc="50" baseline="0">
              <a:ln w="0"/>
              <a:solidFill>
                <a:schemeClr val="bg2"/>
              </a:solidFill>
              <a:effectLst>
                <a:innerShdw blurRad="63500" dist="50800" dir="13500000">
                  <a:srgbClr val="000000">
                    <a:alpha val="50000"/>
                  </a:srgbClr>
                </a:innerShdw>
              </a:effectLst>
              <a:latin typeface="Arial" panose="020B0604020202020204" pitchFamily="34" charset="0"/>
              <a:cs typeface="Arial" panose="020B0604020202020204" pitchFamily="34" charset="0"/>
            </a:rPr>
            <a:t> el resultado final</a:t>
          </a:r>
          <a:endParaRPr lang="es-ES" sz="1200" b="1" i="1" cap="none" spc="50">
            <a:ln w="0"/>
            <a:solidFill>
              <a:schemeClr val="bg2"/>
            </a:solidFill>
            <a:effectLst>
              <a:innerShdw blurRad="63500" dist="50800" dir="13500000">
                <a:srgbClr val="000000">
                  <a:alpha val="50000"/>
                </a:srgbClr>
              </a:innerShdw>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0.26549</cdr:x>
      <cdr:y>0.43709</cdr:y>
    </cdr:from>
    <cdr:to>
      <cdr:x>0.37521</cdr:x>
      <cdr:y>0.68496</cdr:y>
    </cdr:to>
    <cdr:sp macro="" textlink="">
      <cdr:nvSpPr>
        <cdr:cNvPr id="6" name="Elipse 5">
          <a:hlinkClick xmlns:a="http://schemas.openxmlformats.org/drawingml/2006/main" xmlns:r="http://schemas.openxmlformats.org/officeDocument/2006/relationships" r:id="rId2"/>
        </cdr:cNvPr>
        <cdr:cNvSpPr/>
      </cdr:nvSpPr>
      <cdr:spPr>
        <a:xfrm xmlns:a="http://schemas.openxmlformats.org/drawingml/2006/main">
          <a:off x="3019425" y="2200275"/>
          <a:ext cx="1247775" cy="1247775"/>
        </a:xfrm>
        <a:prstGeom xmlns:a="http://schemas.openxmlformats.org/drawingml/2006/main" prst="ellipse">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ES"/>
        </a:p>
      </cdr:txBody>
    </cdr:sp>
  </cdr:relSizeAnchor>
</c:userShapes>
</file>

<file path=xl/drawings/drawing20.xml><?xml version="1.0" encoding="utf-8"?>
<xdr:wsDr xmlns:xdr="http://schemas.openxmlformats.org/drawingml/2006/spreadsheetDrawing" xmlns:a="http://schemas.openxmlformats.org/drawingml/2006/main">
  <xdr:twoCellAnchor editAs="oneCell">
    <xdr:from>
      <xdr:col>10</xdr:col>
      <xdr:colOff>621632</xdr:colOff>
      <xdr:row>0</xdr:row>
      <xdr:rowOff>50132</xdr:rowOff>
    </xdr:from>
    <xdr:to>
      <xdr:col>12</xdr:col>
      <xdr:colOff>60158</xdr:colOff>
      <xdr:row>0</xdr:row>
      <xdr:rowOff>1072816</xdr:rowOff>
    </xdr:to>
    <xdr:pic>
      <xdr:nvPicPr>
        <xdr:cNvPr id="2" name="Imagen 1">
          <a:hlinkClick xmlns:r="http://schemas.openxmlformats.org/officeDocument/2006/relationships" r:id="rId1"/>
        </xdr:cNvPr>
        <xdr:cNvPicPr>
          <a:picLocks noChangeAspect="1"/>
        </xdr:cNvPicPr>
      </xdr:nvPicPr>
      <xdr:blipFill>
        <a:blip xmlns:r="http://schemas.openxmlformats.org/officeDocument/2006/relationships" r:embed="rId2" cstate="print">
          <a:biLevel thresh="25000"/>
          <a:extLst>
            <a:ext uri="{28A0092B-C50C-407E-A947-70E740481C1C}">
              <a14:useLocalDpi xmlns:a14="http://schemas.microsoft.com/office/drawing/2010/main" val="0"/>
            </a:ext>
          </a:extLst>
        </a:blip>
        <a:stretch>
          <a:fillRect/>
        </a:stretch>
      </xdr:blipFill>
      <xdr:spPr>
        <a:xfrm>
          <a:off x="9795711" y="50132"/>
          <a:ext cx="1022684" cy="102268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image" Target="../media/image25.jpeg"/><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image" Target="../media/image26.jpeg"/><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image" Target="../media/image29.jpeg"/><Relationship Id="rId1" Type="http://schemas.openxmlformats.org/officeDocument/2006/relationships/drawing" Target="../drawings/drawing17.xml"/></Relationships>
</file>

<file path=xl/worksheets/_rels/sheet21.xml.rels><?xml version="1.0" encoding="UTF-8" standalone="yes"?>
<Relationships xmlns="http://schemas.openxmlformats.org/package/2006/relationships"><Relationship Id="rId3" Type="http://schemas.openxmlformats.org/officeDocument/2006/relationships/image" Target="../media/image30.jpeg"/><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
  <sheetViews>
    <sheetView showGridLines="0" showRowColHeaders="0" zoomScaleNormal="100" workbookViewId="0"/>
  </sheetViews>
  <sheetFormatPr baseColWidth="10" defaultRowHeight="12.75" x14ac:dyDescent="0.2"/>
  <cols>
    <col min="1" max="16384" width="11.42578125" style="2"/>
  </cols>
  <sheetData/>
  <pageMargins left="0.7" right="0.7" top="0.75" bottom="0.75" header="0.3" footer="0.3"/>
  <drawing r:id="rId1"/>
  <pictur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theme="0" tint="-0.14999847407452621"/>
  </sheetPr>
  <dimension ref="A1:A34"/>
  <sheetViews>
    <sheetView showGridLines="0" showRowColHeaders="0" tabSelected="1" topLeftCell="A5" zoomScale="110" zoomScaleNormal="110" zoomScaleSheetLayoutView="105" workbookViewId="0"/>
  </sheetViews>
  <sheetFormatPr baseColWidth="10" defaultRowHeight="12.75" x14ac:dyDescent="0.2"/>
  <cols>
    <col min="1" max="8" width="11.42578125" style="28"/>
    <col min="9" max="9" width="1.28515625" style="28" customWidth="1"/>
    <col min="10" max="16384" width="11.42578125" style="28"/>
  </cols>
  <sheetData>
    <row r="1" hidden="1" x14ac:dyDescent="0.2"/>
    <row r="33" ht="12" customHeight="1" x14ac:dyDescent="0.2"/>
    <row r="34" hidden="1" x14ac:dyDescent="0.2"/>
  </sheetData>
  <pageMargins left="0.7" right="0.7" top="0.75" bottom="0.75" header="0.3" footer="0.3"/>
  <pageSetup paperSize="9" scale="7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B2:L67"/>
  <sheetViews>
    <sheetView showGridLines="0" showRowColHeaders="0" zoomScale="85" zoomScaleNormal="85" zoomScaleSheetLayoutView="50" zoomScalePageLayoutView="80" workbookViewId="0">
      <selection activeCell="L7" sqref="L7:L66"/>
    </sheetView>
  </sheetViews>
  <sheetFormatPr baseColWidth="10" defaultRowHeight="15" x14ac:dyDescent="0.2"/>
  <cols>
    <col min="1" max="1" width="11.42578125" style="57"/>
    <col min="2" max="2" width="19.85546875" style="57" customWidth="1"/>
    <col min="3" max="3" width="34.28515625" style="57" customWidth="1"/>
    <col min="4" max="4" width="22" style="57" customWidth="1"/>
    <col min="5" max="5" width="39.28515625" style="57" customWidth="1"/>
    <col min="6" max="6" width="11.42578125" style="57"/>
    <col min="7" max="7" width="20" style="57" customWidth="1"/>
    <col min="8" max="8" width="14" style="58" customWidth="1"/>
    <col min="9" max="11" width="11.42578125" style="58"/>
    <col min="12" max="16384" width="11.42578125" style="57"/>
  </cols>
  <sheetData>
    <row r="2" spans="2:12" ht="59.25" customHeight="1" x14ac:dyDescent="0.2">
      <c r="B2" s="92" t="s">
        <v>182</v>
      </c>
      <c r="C2" s="92"/>
      <c r="D2" s="92"/>
      <c r="E2" s="92"/>
      <c r="F2" s="92"/>
      <c r="G2" s="92"/>
      <c r="H2" s="92"/>
      <c r="I2" s="92"/>
      <c r="J2" s="92"/>
      <c r="K2" s="92"/>
    </row>
    <row r="3" spans="2:12" ht="66" customHeight="1" x14ac:dyDescent="0.2">
      <c r="B3" s="93" t="s">
        <v>183</v>
      </c>
      <c r="C3" s="93"/>
      <c r="D3" s="93"/>
      <c r="E3" s="93"/>
      <c r="F3" s="93"/>
      <c r="G3" s="93"/>
      <c r="H3" s="93"/>
      <c r="I3" s="93"/>
      <c r="J3" s="93"/>
      <c r="K3" s="93"/>
    </row>
    <row r="4" spans="2:12" ht="15.75" customHeight="1" x14ac:dyDescent="0.2">
      <c r="B4" s="100" t="s">
        <v>184</v>
      </c>
      <c r="C4" s="100" t="s">
        <v>1</v>
      </c>
      <c r="D4" s="100"/>
      <c r="E4" s="100" t="s">
        <v>185</v>
      </c>
      <c r="F4" s="100" t="s">
        <v>186</v>
      </c>
      <c r="G4" s="100" t="s">
        <v>187</v>
      </c>
      <c r="H4" s="100" t="s">
        <v>623</v>
      </c>
      <c r="I4" s="100" t="s">
        <v>186</v>
      </c>
      <c r="J4" s="100" t="s">
        <v>186</v>
      </c>
      <c r="K4" s="100" t="s">
        <v>186</v>
      </c>
    </row>
    <row r="5" spans="2:12" ht="15.75" customHeight="1" x14ac:dyDescent="0.2">
      <c r="B5" s="100"/>
      <c r="C5" s="100"/>
      <c r="D5" s="100"/>
      <c r="E5" s="100"/>
      <c r="F5" s="100"/>
      <c r="G5" s="100"/>
      <c r="H5" s="100"/>
      <c r="I5" s="100"/>
      <c r="J5" s="100"/>
      <c r="K5" s="100"/>
    </row>
    <row r="6" spans="2:12" x14ac:dyDescent="0.2">
      <c r="B6" s="100"/>
      <c r="C6" s="100"/>
      <c r="D6" s="100"/>
      <c r="E6" s="100"/>
      <c r="F6" s="100"/>
      <c r="G6" s="100"/>
      <c r="H6" s="100"/>
      <c r="I6" s="100"/>
      <c r="J6" s="100"/>
      <c r="K6" s="100"/>
    </row>
    <row r="7" spans="2:12" ht="105" customHeight="1" x14ac:dyDescent="0.2">
      <c r="B7" s="103" t="s">
        <v>188</v>
      </c>
      <c r="C7" s="103" t="s">
        <v>189</v>
      </c>
      <c r="D7" s="103" t="s">
        <v>6</v>
      </c>
      <c r="E7" s="59" t="s">
        <v>7</v>
      </c>
      <c r="F7" s="60">
        <v>0.5</v>
      </c>
      <c r="G7" s="102">
        <v>0.04</v>
      </c>
      <c r="H7" s="98">
        <f>COUNTA(Planear!N16:N23)</f>
        <v>5</v>
      </c>
      <c r="I7" s="101">
        <f>H7*0.005</f>
        <v>2.5000000000000001E-2</v>
      </c>
      <c r="J7" s="97">
        <f>I7+I15</f>
        <v>4.4999999999999998E-2</v>
      </c>
      <c r="K7" s="99">
        <f>J7+J18</f>
        <v>0.105</v>
      </c>
      <c r="L7" s="96"/>
    </row>
    <row r="8" spans="2:12" ht="105" customHeight="1" x14ac:dyDescent="0.2">
      <c r="B8" s="103"/>
      <c r="C8" s="103"/>
      <c r="D8" s="103"/>
      <c r="E8" s="59" t="s">
        <v>8</v>
      </c>
      <c r="F8" s="60">
        <v>0.5</v>
      </c>
      <c r="G8" s="102"/>
      <c r="H8" s="98"/>
      <c r="I8" s="101"/>
      <c r="J8" s="97"/>
      <c r="K8" s="99"/>
      <c r="L8" s="96"/>
    </row>
    <row r="9" spans="2:12" ht="105" customHeight="1" x14ac:dyDescent="0.2">
      <c r="B9" s="103"/>
      <c r="C9" s="103"/>
      <c r="D9" s="103"/>
      <c r="E9" s="59" t="s">
        <v>9</v>
      </c>
      <c r="F9" s="60">
        <v>0.5</v>
      </c>
      <c r="G9" s="102"/>
      <c r="H9" s="98"/>
      <c r="I9" s="101"/>
      <c r="J9" s="97"/>
      <c r="K9" s="99"/>
      <c r="L9" s="96"/>
    </row>
    <row r="10" spans="2:12" ht="105" customHeight="1" x14ac:dyDescent="0.2">
      <c r="B10" s="103"/>
      <c r="C10" s="103"/>
      <c r="D10" s="103"/>
      <c r="E10" s="59" t="s">
        <v>10</v>
      </c>
      <c r="F10" s="60">
        <v>0.5</v>
      </c>
      <c r="G10" s="102"/>
      <c r="H10" s="98"/>
      <c r="I10" s="101"/>
      <c r="J10" s="97"/>
      <c r="K10" s="99"/>
      <c r="L10" s="96"/>
    </row>
    <row r="11" spans="2:12" ht="105" customHeight="1" x14ac:dyDescent="0.2">
      <c r="B11" s="103"/>
      <c r="C11" s="103"/>
      <c r="D11" s="103"/>
      <c r="E11" s="59" t="s">
        <v>11</v>
      </c>
      <c r="F11" s="60">
        <v>0.5</v>
      </c>
      <c r="G11" s="102"/>
      <c r="H11" s="98"/>
      <c r="I11" s="101"/>
      <c r="J11" s="97"/>
      <c r="K11" s="99"/>
      <c r="L11" s="96"/>
    </row>
    <row r="12" spans="2:12" ht="105" customHeight="1" x14ac:dyDescent="0.2">
      <c r="B12" s="103"/>
      <c r="C12" s="103"/>
      <c r="D12" s="103"/>
      <c r="E12" s="59" t="s">
        <v>12</v>
      </c>
      <c r="F12" s="60">
        <v>0.5</v>
      </c>
      <c r="G12" s="102"/>
      <c r="H12" s="98"/>
      <c r="I12" s="101"/>
      <c r="J12" s="97"/>
      <c r="K12" s="99"/>
      <c r="L12" s="96"/>
    </row>
    <row r="13" spans="2:12" ht="105" customHeight="1" x14ac:dyDescent="0.2">
      <c r="B13" s="103"/>
      <c r="C13" s="103"/>
      <c r="D13" s="103"/>
      <c r="E13" s="59" t="s">
        <v>13</v>
      </c>
      <c r="F13" s="60">
        <v>0.5</v>
      </c>
      <c r="G13" s="102"/>
      <c r="H13" s="98"/>
      <c r="I13" s="101"/>
      <c r="J13" s="97"/>
      <c r="K13" s="99"/>
      <c r="L13" s="96"/>
    </row>
    <row r="14" spans="2:12" ht="105" customHeight="1" x14ac:dyDescent="0.2">
      <c r="B14" s="103"/>
      <c r="C14" s="103"/>
      <c r="D14" s="103"/>
      <c r="E14" s="59" t="s">
        <v>14</v>
      </c>
      <c r="F14" s="60">
        <v>0.5</v>
      </c>
      <c r="G14" s="102"/>
      <c r="H14" s="98"/>
      <c r="I14" s="101"/>
      <c r="J14" s="97"/>
      <c r="K14" s="99"/>
      <c r="L14" s="96"/>
    </row>
    <row r="15" spans="2:12" ht="105" customHeight="1" x14ac:dyDescent="0.2">
      <c r="B15" s="103"/>
      <c r="C15" s="103"/>
      <c r="D15" s="103" t="s">
        <v>15</v>
      </c>
      <c r="E15" s="59" t="s">
        <v>16</v>
      </c>
      <c r="F15" s="60">
        <v>2</v>
      </c>
      <c r="G15" s="102">
        <v>0.06</v>
      </c>
      <c r="H15" s="98">
        <f>COUNTA(Planear!N29:N31)</f>
        <v>1</v>
      </c>
      <c r="I15" s="101">
        <f>H15*0.02</f>
        <v>0.02</v>
      </c>
      <c r="J15" s="97"/>
      <c r="K15" s="99"/>
      <c r="L15" s="96"/>
    </row>
    <row r="16" spans="2:12" ht="105" customHeight="1" x14ac:dyDescent="0.2">
      <c r="B16" s="103"/>
      <c r="C16" s="103"/>
      <c r="D16" s="103"/>
      <c r="E16" s="59" t="s">
        <v>17</v>
      </c>
      <c r="F16" s="60">
        <v>2</v>
      </c>
      <c r="G16" s="102"/>
      <c r="H16" s="98"/>
      <c r="I16" s="101"/>
      <c r="J16" s="97"/>
      <c r="K16" s="99"/>
      <c r="L16" s="96"/>
    </row>
    <row r="17" spans="2:12" ht="105" customHeight="1" x14ac:dyDescent="0.2">
      <c r="B17" s="103"/>
      <c r="C17" s="103"/>
      <c r="D17" s="103"/>
      <c r="E17" s="59" t="s">
        <v>18</v>
      </c>
      <c r="F17" s="60">
        <v>2</v>
      </c>
      <c r="G17" s="102"/>
      <c r="H17" s="98"/>
      <c r="I17" s="101"/>
      <c r="J17" s="97"/>
      <c r="K17" s="99"/>
      <c r="L17" s="96"/>
    </row>
    <row r="18" spans="2:12" ht="105" customHeight="1" x14ac:dyDescent="0.2">
      <c r="B18" s="103"/>
      <c r="C18" s="59" t="s">
        <v>190</v>
      </c>
      <c r="D18" s="59" t="s">
        <v>19</v>
      </c>
      <c r="E18" s="59" t="s">
        <v>20</v>
      </c>
      <c r="F18" s="60">
        <v>1</v>
      </c>
      <c r="G18" s="102">
        <v>0.15</v>
      </c>
      <c r="H18" s="61">
        <f>COUNTA(Planear!N37)</f>
        <v>0</v>
      </c>
      <c r="I18" s="62">
        <f>H18*0.01</f>
        <v>0</v>
      </c>
      <c r="J18" s="97">
        <f>SUM(I18:I28)</f>
        <v>0.06</v>
      </c>
      <c r="K18" s="99"/>
      <c r="L18" s="96"/>
    </row>
    <row r="19" spans="2:12" ht="105" customHeight="1" x14ac:dyDescent="0.2">
      <c r="B19" s="103"/>
      <c r="C19" s="59" t="s">
        <v>191</v>
      </c>
      <c r="D19" s="59" t="s">
        <v>21</v>
      </c>
      <c r="E19" s="59" t="s">
        <v>22</v>
      </c>
      <c r="F19" s="60">
        <v>1</v>
      </c>
      <c r="G19" s="102"/>
      <c r="H19" s="61">
        <f>COUNTA(Planear!N39)</f>
        <v>0</v>
      </c>
      <c r="I19" s="62">
        <f t="shared" ref="I19:I28" si="0">H19*0.01</f>
        <v>0</v>
      </c>
      <c r="J19" s="97"/>
      <c r="K19" s="99"/>
      <c r="L19" s="96"/>
    </row>
    <row r="20" spans="2:12" ht="105" customHeight="1" x14ac:dyDescent="0.2">
      <c r="B20" s="103"/>
      <c r="C20" s="59"/>
      <c r="D20" s="59" t="s">
        <v>23</v>
      </c>
      <c r="E20" s="59" t="s">
        <v>24</v>
      </c>
      <c r="F20" s="60">
        <v>1</v>
      </c>
      <c r="G20" s="102"/>
      <c r="H20" s="61">
        <f>COUNTA(Planear!N41)</f>
        <v>0</v>
      </c>
      <c r="I20" s="62">
        <f t="shared" si="0"/>
        <v>0</v>
      </c>
      <c r="J20" s="97"/>
      <c r="K20" s="99"/>
      <c r="L20" s="96"/>
    </row>
    <row r="21" spans="2:12" ht="105" customHeight="1" x14ac:dyDescent="0.2">
      <c r="B21" s="103"/>
      <c r="C21" s="59"/>
      <c r="D21" s="59" t="s">
        <v>25</v>
      </c>
      <c r="E21" s="59" t="s">
        <v>26</v>
      </c>
      <c r="F21" s="60">
        <v>2</v>
      </c>
      <c r="G21" s="102"/>
      <c r="H21" s="61">
        <f>COUNTA(Planear!N43)</f>
        <v>0</v>
      </c>
      <c r="I21" s="62">
        <f>H21*0.02</f>
        <v>0</v>
      </c>
      <c r="J21" s="97"/>
      <c r="K21" s="99"/>
      <c r="L21" s="96"/>
    </row>
    <row r="22" spans="2:12" ht="105" customHeight="1" x14ac:dyDescent="0.2">
      <c r="B22" s="103"/>
      <c r="C22" s="59"/>
      <c r="D22" s="59" t="s">
        <v>27</v>
      </c>
      <c r="E22" s="59" t="s">
        <v>28</v>
      </c>
      <c r="F22" s="60">
        <v>2</v>
      </c>
      <c r="G22" s="102"/>
      <c r="H22" s="61">
        <f>COUNTA(Planear!N45)</f>
        <v>0</v>
      </c>
      <c r="I22" s="62">
        <f>H22*0.02</f>
        <v>0</v>
      </c>
      <c r="J22" s="97"/>
      <c r="K22" s="99"/>
      <c r="L22" s="96"/>
    </row>
    <row r="23" spans="2:12" ht="105" customHeight="1" x14ac:dyDescent="0.2">
      <c r="B23" s="103"/>
      <c r="C23" s="59"/>
      <c r="D23" s="59" t="s">
        <v>29</v>
      </c>
      <c r="E23" s="59" t="s">
        <v>30</v>
      </c>
      <c r="F23" s="60">
        <v>1</v>
      </c>
      <c r="G23" s="102"/>
      <c r="H23" s="61">
        <f>COUNTA(Planear!N47)</f>
        <v>0</v>
      </c>
      <c r="I23" s="62">
        <f t="shared" si="0"/>
        <v>0</v>
      </c>
      <c r="J23" s="97"/>
      <c r="K23" s="99"/>
      <c r="L23" s="96"/>
    </row>
    <row r="24" spans="2:12" ht="105" customHeight="1" x14ac:dyDescent="0.2">
      <c r="B24" s="103"/>
      <c r="C24" s="59"/>
      <c r="D24" s="59" t="s">
        <v>31</v>
      </c>
      <c r="E24" s="59" t="s">
        <v>32</v>
      </c>
      <c r="F24" s="60">
        <v>2</v>
      </c>
      <c r="G24" s="102"/>
      <c r="H24" s="61">
        <f>COUNTA(Planear!N49)</f>
        <v>1</v>
      </c>
      <c r="I24" s="62">
        <f>H24*0.02</f>
        <v>0.02</v>
      </c>
      <c r="J24" s="97"/>
      <c r="K24" s="99"/>
      <c r="L24" s="96"/>
    </row>
    <row r="25" spans="2:12" ht="105" customHeight="1" x14ac:dyDescent="0.2">
      <c r="B25" s="103"/>
      <c r="C25" s="59"/>
      <c r="D25" s="59" t="s">
        <v>33</v>
      </c>
      <c r="E25" s="59" t="s">
        <v>34</v>
      </c>
      <c r="F25" s="60">
        <v>1</v>
      </c>
      <c r="G25" s="102"/>
      <c r="H25" s="61">
        <f>COUNTA(Planear!N51)</f>
        <v>1</v>
      </c>
      <c r="I25" s="62">
        <f t="shared" si="0"/>
        <v>0.01</v>
      </c>
      <c r="J25" s="97"/>
      <c r="K25" s="99"/>
      <c r="L25" s="96"/>
    </row>
    <row r="26" spans="2:12" ht="105" customHeight="1" x14ac:dyDescent="0.2">
      <c r="B26" s="103"/>
      <c r="C26" s="59"/>
      <c r="D26" s="59" t="s">
        <v>35</v>
      </c>
      <c r="E26" s="59" t="s">
        <v>36</v>
      </c>
      <c r="F26" s="60">
        <v>1</v>
      </c>
      <c r="G26" s="102"/>
      <c r="H26" s="61">
        <f>COUNTA(Planear!N53)</f>
        <v>1</v>
      </c>
      <c r="I26" s="62">
        <f t="shared" si="0"/>
        <v>0.01</v>
      </c>
      <c r="J26" s="97"/>
      <c r="K26" s="99"/>
      <c r="L26" s="96"/>
    </row>
    <row r="27" spans="2:12" ht="105" customHeight="1" x14ac:dyDescent="0.2">
      <c r="B27" s="103"/>
      <c r="C27" s="59"/>
      <c r="D27" s="59" t="s">
        <v>37</v>
      </c>
      <c r="E27" s="59" t="s">
        <v>38</v>
      </c>
      <c r="F27" s="60">
        <v>2</v>
      </c>
      <c r="G27" s="102"/>
      <c r="H27" s="61">
        <f>COUNTA(Planear!N55)</f>
        <v>1</v>
      </c>
      <c r="I27" s="62">
        <f>H27*0.02</f>
        <v>0.02</v>
      </c>
      <c r="J27" s="97"/>
      <c r="K27" s="99"/>
      <c r="L27" s="96"/>
    </row>
    <row r="28" spans="2:12" ht="105" customHeight="1" x14ac:dyDescent="0.2">
      <c r="B28" s="103"/>
      <c r="C28" s="59"/>
      <c r="D28" s="59" t="s">
        <v>39</v>
      </c>
      <c r="E28" s="59" t="s">
        <v>40</v>
      </c>
      <c r="F28" s="60">
        <v>1</v>
      </c>
      <c r="G28" s="102"/>
      <c r="H28" s="61">
        <f>COUNTA(Planear!N57)</f>
        <v>0</v>
      </c>
      <c r="I28" s="62">
        <f t="shared" si="0"/>
        <v>0</v>
      </c>
      <c r="J28" s="97"/>
      <c r="K28" s="99"/>
      <c r="L28" s="96"/>
    </row>
    <row r="29" spans="2:12" ht="105" customHeight="1" x14ac:dyDescent="0.2">
      <c r="B29" s="103" t="s">
        <v>192</v>
      </c>
      <c r="C29" s="103" t="s">
        <v>165</v>
      </c>
      <c r="D29" s="103" t="s">
        <v>193</v>
      </c>
      <c r="E29" s="59" t="s">
        <v>167</v>
      </c>
      <c r="F29" s="60">
        <v>1</v>
      </c>
      <c r="G29" s="102">
        <v>0.09</v>
      </c>
      <c r="H29" s="61">
        <f>COUNTA(Hacer!N16)</f>
        <v>1</v>
      </c>
      <c r="I29" s="62">
        <f>H29*0.01</f>
        <v>0.01</v>
      </c>
      <c r="J29" s="97">
        <f>SUM(I29:I37)</f>
        <v>0.04</v>
      </c>
      <c r="K29" s="97">
        <f>SUM(J29:J58)</f>
        <v>0.45500000000000007</v>
      </c>
      <c r="L29" s="96"/>
    </row>
    <row r="30" spans="2:12" ht="105" customHeight="1" x14ac:dyDescent="0.2">
      <c r="B30" s="103"/>
      <c r="C30" s="103"/>
      <c r="D30" s="103"/>
      <c r="E30" s="59" t="s">
        <v>168</v>
      </c>
      <c r="F30" s="60">
        <v>1</v>
      </c>
      <c r="G30" s="102"/>
      <c r="H30" s="61">
        <f>COUNTA(Hacer!N17)</f>
        <v>1</v>
      </c>
      <c r="I30" s="62">
        <f t="shared" ref="I30:I46" si="1">H30*0.01</f>
        <v>0.01</v>
      </c>
      <c r="J30" s="98"/>
      <c r="K30" s="98"/>
      <c r="L30" s="96"/>
    </row>
    <row r="31" spans="2:12" ht="105" customHeight="1" x14ac:dyDescent="0.2">
      <c r="B31" s="103"/>
      <c r="C31" s="103"/>
      <c r="D31" s="103"/>
      <c r="E31" s="59" t="s">
        <v>169</v>
      </c>
      <c r="F31" s="60">
        <v>1</v>
      </c>
      <c r="G31" s="102"/>
      <c r="H31" s="61">
        <f>COUNTA(Hacer!N18)</f>
        <v>1</v>
      </c>
      <c r="I31" s="62">
        <f t="shared" si="1"/>
        <v>0.01</v>
      </c>
      <c r="J31" s="98"/>
      <c r="K31" s="98"/>
      <c r="L31" s="96"/>
    </row>
    <row r="32" spans="2:12" ht="105" customHeight="1" x14ac:dyDescent="0.2">
      <c r="B32" s="103"/>
      <c r="C32" s="103"/>
      <c r="D32" s="103"/>
      <c r="E32" s="59" t="s">
        <v>170</v>
      </c>
      <c r="F32" s="60">
        <v>1</v>
      </c>
      <c r="G32" s="102"/>
      <c r="H32" s="61">
        <f>COUNTA(Hacer!N19)</f>
        <v>0</v>
      </c>
      <c r="I32" s="62">
        <f t="shared" si="1"/>
        <v>0</v>
      </c>
      <c r="J32" s="98"/>
      <c r="K32" s="98"/>
      <c r="L32" s="96"/>
    </row>
    <row r="33" spans="2:12" ht="105" customHeight="1" x14ac:dyDescent="0.2">
      <c r="B33" s="103"/>
      <c r="C33" s="103"/>
      <c r="D33" s="103"/>
      <c r="E33" s="59" t="s">
        <v>171</v>
      </c>
      <c r="F33" s="60">
        <v>1</v>
      </c>
      <c r="G33" s="102"/>
      <c r="H33" s="61">
        <f>COUNTA(Hacer!N20)</f>
        <v>0</v>
      </c>
      <c r="I33" s="62">
        <f t="shared" si="1"/>
        <v>0</v>
      </c>
      <c r="J33" s="98"/>
      <c r="K33" s="98"/>
      <c r="L33" s="96"/>
    </row>
    <row r="34" spans="2:12" ht="105" customHeight="1" x14ac:dyDescent="0.2">
      <c r="B34" s="103"/>
      <c r="C34" s="103"/>
      <c r="D34" s="103"/>
      <c r="E34" s="59" t="s">
        <v>172</v>
      </c>
      <c r="F34" s="60">
        <v>1</v>
      </c>
      <c r="G34" s="102"/>
      <c r="H34" s="61">
        <f>COUNTA(Hacer!N21)</f>
        <v>0</v>
      </c>
      <c r="I34" s="62">
        <f t="shared" si="1"/>
        <v>0</v>
      </c>
      <c r="J34" s="98"/>
      <c r="K34" s="98"/>
      <c r="L34" s="96"/>
    </row>
    <row r="35" spans="2:12" ht="105" customHeight="1" x14ac:dyDescent="0.2">
      <c r="B35" s="103"/>
      <c r="C35" s="103"/>
      <c r="D35" s="103"/>
      <c r="E35" s="59" t="s">
        <v>173</v>
      </c>
      <c r="F35" s="60">
        <v>1</v>
      </c>
      <c r="G35" s="102"/>
      <c r="H35" s="61">
        <f>COUNTA(Hacer!N22)</f>
        <v>0</v>
      </c>
      <c r="I35" s="62">
        <f t="shared" si="1"/>
        <v>0</v>
      </c>
      <c r="J35" s="98"/>
      <c r="K35" s="98"/>
      <c r="L35" s="96"/>
    </row>
    <row r="36" spans="2:12" ht="105" customHeight="1" x14ac:dyDescent="0.2">
      <c r="B36" s="103"/>
      <c r="C36" s="103"/>
      <c r="D36" s="103"/>
      <c r="E36" s="59" t="s">
        <v>174</v>
      </c>
      <c r="F36" s="60">
        <v>1</v>
      </c>
      <c r="G36" s="102"/>
      <c r="H36" s="61">
        <f>COUNTA(Hacer!N23)</f>
        <v>0</v>
      </c>
      <c r="I36" s="62">
        <f t="shared" si="1"/>
        <v>0</v>
      </c>
      <c r="J36" s="98"/>
      <c r="K36" s="98"/>
      <c r="L36" s="96"/>
    </row>
    <row r="37" spans="2:12" ht="105" customHeight="1" x14ac:dyDescent="0.2">
      <c r="B37" s="103"/>
      <c r="C37" s="103"/>
      <c r="D37" s="103"/>
      <c r="E37" s="59" t="s">
        <v>175</v>
      </c>
      <c r="F37" s="60">
        <v>1</v>
      </c>
      <c r="G37" s="102"/>
      <c r="H37" s="61">
        <f>COUNTA(Hacer!N24)</f>
        <v>1</v>
      </c>
      <c r="I37" s="62">
        <f t="shared" si="1"/>
        <v>0.01</v>
      </c>
      <c r="J37" s="98"/>
      <c r="K37" s="98"/>
      <c r="L37" s="96"/>
    </row>
    <row r="38" spans="2:12" ht="105" customHeight="1" x14ac:dyDescent="0.2">
      <c r="B38" s="103"/>
      <c r="C38" s="103"/>
      <c r="D38" s="103" t="s">
        <v>176</v>
      </c>
      <c r="E38" s="59" t="s">
        <v>177</v>
      </c>
      <c r="F38" s="60">
        <v>2</v>
      </c>
      <c r="G38" s="102">
        <v>0.05</v>
      </c>
      <c r="H38" s="61">
        <f>COUNTA(Hacer!N26)</f>
        <v>1</v>
      </c>
      <c r="I38" s="62">
        <f>H38*0.02</f>
        <v>0.02</v>
      </c>
      <c r="J38" s="97">
        <f>SUM(I38:I40)</f>
        <v>0.04</v>
      </c>
      <c r="K38" s="98"/>
      <c r="L38" s="96"/>
    </row>
    <row r="39" spans="2:12" ht="105" customHeight="1" x14ac:dyDescent="0.2">
      <c r="B39" s="103"/>
      <c r="C39" s="103"/>
      <c r="D39" s="103"/>
      <c r="E39" s="59" t="s">
        <v>178</v>
      </c>
      <c r="F39" s="60">
        <v>2</v>
      </c>
      <c r="G39" s="102"/>
      <c r="H39" s="61">
        <f>COUNTA(Hacer!N27)</f>
        <v>1</v>
      </c>
      <c r="I39" s="62">
        <f>H39*0.02</f>
        <v>0.02</v>
      </c>
      <c r="J39" s="98"/>
      <c r="K39" s="98"/>
      <c r="L39" s="96"/>
    </row>
    <row r="40" spans="2:12" ht="105" customHeight="1" x14ac:dyDescent="0.2">
      <c r="B40" s="103"/>
      <c r="C40" s="103"/>
      <c r="D40" s="103"/>
      <c r="E40" s="59" t="s">
        <v>179</v>
      </c>
      <c r="F40" s="60">
        <v>1</v>
      </c>
      <c r="G40" s="102"/>
      <c r="H40" s="61">
        <f>COUNTA(Hacer!N28)</f>
        <v>0</v>
      </c>
      <c r="I40" s="62">
        <f t="shared" si="1"/>
        <v>0</v>
      </c>
      <c r="J40" s="98"/>
      <c r="K40" s="98"/>
      <c r="L40" s="96"/>
    </row>
    <row r="41" spans="2:12" ht="105" customHeight="1" x14ac:dyDescent="0.2">
      <c r="B41" s="103"/>
      <c r="C41" s="103"/>
      <c r="D41" s="103" t="s">
        <v>180</v>
      </c>
      <c r="E41" s="59" t="s">
        <v>181</v>
      </c>
      <c r="F41" s="60">
        <v>1</v>
      </c>
      <c r="G41" s="102">
        <v>0.06</v>
      </c>
      <c r="H41" s="61">
        <f>COUNTA(Hacer!N30)</f>
        <v>1</v>
      </c>
      <c r="I41" s="62">
        <f t="shared" si="1"/>
        <v>0.01</v>
      </c>
      <c r="J41" s="97">
        <f>SUM(I41:I46)</f>
        <v>0.05</v>
      </c>
      <c r="K41" s="98"/>
      <c r="L41" s="96"/>
    </row>
    <row r="42" spans="2:12" ht="105" customHeight="1" x14ac:dyDescent="0.2">
      <c r="B42" s="103"/>
      <c r="C42" s="103"/>
      <c r="D42" s="103"/>
      <c r="E42" s="59" t="s">
        <v>194</v>
      </c>
      <c r="F42" s="60">
        <v>1</v>
      </c>
      <c r="G42" s="102"/>
      <c r="H42" s="61">
        <f>COUNTA(Hacer!N31)</f>
        <v>1</v>
      </c>
      <c r="I42" s="62">
        <f t="shared" si="1"/>
        <v>0.01</v>
      </c>
      <c r="J42" s="98"/>
      <c r="K42" s="98"/>
      <c r="L42" s="96"/>
    </row>
    <row r="43" spans="2:12" ht="105" customHeight="1" x14ac:dyDescent="0.2">
      <c r="B43" s="103"/>
      <c r="C43" s="103"/>
      <c r="D43" s="103"/>
      <c r="E43" s="59" t="s">
        <v>195</v>
      </c>
      <c r="F43" s="60">
        <v>1</v>
      </c>
      <c r="G43" s="102"/>
      <c r="H43" s="61">
        <f>COUNTA(Hacer!N32)</f>
        <v>1</v>
      </c>
      <c r="I43" s="62">
        <f t="shared" si="1"/>
        <v>0.01</v>
      </c>
      <c r="J43" s="98"/>
      <c r="K43" s="98"/>
      <c r="L43" s="96"/>
    </row>
    <row r="44" spans="2:12" ht="105" customHeight="1" x14ac:dyDescent="0.2">
      <c r="B44" s="103"/>
      <c r="C44" s="103"/>
      <c r="D44" s="103"/>
      <c r="E44" s="59" t="s">
        <v>196</v>
      </c>
      <c r="F44" s="60">
        <v>1</v>
      </c>
      <c r="G44" s="102"/>
      <c r="H44" s="61">
        <f>COUNTA(Hacer!N33)</f>
        <v>1</v>
      </c>
      <c r="I44" s="62">
        <f t="shared" si="1"/>
        <v>0.01</v>
      </c>
      <c r="J44" s="98"/>
      <c r="K44" s="98"/>
      <c r="L44" s="96"/>
    </row>
    <row r="45" spans="2:12" ht="105" customHeight="1" x14ac:dyDescent="0.2">
      <c r="B45" s="103"/>
      <c r="C45" s="103"/>
      <c r="D45" s="103"/>
      <c r="E45" s="59" t="s">
        <v>197</v>
      </c>
      <c r="F45" s="60">
        <v>1</v>
      </c>
      <c r="G45" s="102"/>
      <c r="H45" s="61">
        <f>COUNTA(Hacer!N34)</f>
        <v>0</v>
      </c>
      <c r="I45" s="62">
        <f t="shared" si="1"/>
        <v>0</v>
      </c>
      <c r="J45" s="98"/>
      <c r="K45" s="98"/>
      <c r="L45" s="96"/>
    </row>
    <row r="46" spans="2:12" ht="105" customHeight="1" x14ac:dyDescent="0.2">
      <c r="B46" s="103"/>
      <c r="C46" s="103"/>
      <c r="D46" s="103"/>
      <c r="E46" s="59" t="s">
        <v>198</v>
      </c>
      <c r="F46" s="60">
        <v>1</v>
      </c>
      <c r="G46" s="102"/>
      <c r="H46" s="61">
        <f>COUNTA(Hacer!N35)</f>
        <v>1</v>
      </c>
      <c r="I46" s="62">
        <f t="shared" si="1"/>
        <v>0.01</v>
      </c>
      <c r="J46" s="98"/>
      <c r="K46" s="98"/>
      <c r="L46" s="96"/>
    </row>
    <row r="47" spans="2:12" ht="105" customHeight="1" x14ac:dyDescent="0.2">
      <c r="B47" s="103"/>
      <c r="C47" s="103" t="s">
        <v>199</v>
      </c>
      <c r="D47" s="103" t="s">
        <v>200</v>
      </c>
      <c r="E47" s="59" t="s">
        <v>201</v>
      </c>
      <c r="F47" s="60">
        <v>4</v>
      </c>
      <c r="G47" s="102">
        <v>0.15</v>
      </c>
      <c r="H47" s="61">
        <f>COUNTA(Hacer!N41)</f>
        <v>1</v>
      </c>
      <c r="I47" s="62">
        <f>H47*0.04</f>
        <v>0.04</v>
      </c>
      <c r="J47" s="97">
        <f>SUM(I47:I50)</f>
        <v>0.15</v>
      </c>
      <c r="K47" s="98"/>
      <c r="L47" s="96"/>
    </row>
    <row r="48" spans="2:12" ht="105" customHeight="1" x14ac:dyDescent="0.2">
      <c r="B48" s="103"/>
      <c r="C48" s="103"/>
      <c r="D48" s="103"/>
      <c r="E48" s="59" t="s">
        <v>202</v>
      </c>
      <c r="F48" s="60">
        <v>4</v>
      </c>
      <c r="G48" s="102"/>
      <c r="H48" s="61">
        <f>COUNTA(Hacer!N42)</f>
        <v>1</v>
      </c>
      <c r="I48" s="62">
        <f>H48*0.04</f>
        <v>0.04</v>
      </c>
      <c r="J48" s="98"/>
      <c r="K48" s="98"/>
      <c r="L48" s="96"/>
    </row>
    <row r="49" spans="2:12" ht="105" customHeight="1" x14ac:dyDescent="0.2">
      <c r="B49" s="103"/>
      <c r="C49" s="103"/>
      <c r="D49" s="103"/>
      <c r="E49" s="59" t="s">
        <v>203</v>
      </c>
      <c r="F49" s="60">
        <v>3</v>
      </c>
      <c r="G49" s="102"/>
      <c r="H49" s="61">
        <f>COUNTA(Hacer!N43)</f>
        <v>1</v>
      </c>
      <c r="I49" s="62">
        <f>H49*0.03</f>
        <v>0.03</v>
      </c>
      <c r="J49" s="98"/>
      <c r="K49" s="98"/>
      <c r="L49" s="96"/>
    </row>
    <row r="50" spans="2:12" ht="105" customHeight="1" x14ac:dyDescent="0.2">
      <c r="B50" s="103"/>
      <c r="C50" s="103"/>
      <c r="D50" s="103"/>
      <c r="E50" s="59" t="s">
        <v>204</v>
      </c>
      <c r="F50" s="60">
        <v>4</v>
      </c>
      <c r="G50" s="102"/>
      <c r="H50" s="61">
        <f>COUNTA(Hacer!N44)</f>
        <v>1</v>
      </c>
      <c r="I50" s="62">
        <f>H50*0.04</f>
        <v>0.04</v>
      </c>
      <c r="J50" s="98"/>
      <c r="K50" s="98"/>
      <c r="L50" s="96"/>
    </row>
    <row r="51" spans="2:12" ht="105" customHeight="1" x14ac:dyDescent="0.2">
      <c r="B51" s="103"/>
      <c r="C51" s="103"/>
      <c r="D51" s="103" t="s">
        <v>205</v>
      </c>
      <c r="E51" s="59" t="s">
        <v>206</v>
      </c>
      <c r="F51" s="60">
        <v>2.5</v>
      </c>
      <c r="G51" s="102">
        <v>0.15</v>
      </c>
      <c r="H51" s="61">
        <f>COUNTA(Hacer!N46)</f>
        <v>1</v>
      </c>
      <c r="I51" s="62">
        <f>H51*0.025</f>
        <v>2.5000000000000001E-2</v>
      </c>
      <c r="J51" s="97">
        <f>SUM(I51:I56)</f>
        <v>7.5000000000000011E-2</v>
      </c>
      <c r="K51" s="98"/>
      <c r="L51" s="96"/>
    </row>
    <row r="52" spans="2:12" ht="105" customHeight="1" x14ac:dyDescent="0.2">
      <c r="B52" s="103"/>
      <c r="C52" s="103"/>
      <c r="D52" s="103"/>
      <c r="E52" s="59" t="s">
        <v>207</v>
      </c>
      <c r="F52" s="60">
        <v>2.5</v>
      </c>
      <c r="G52" s="102"/>
      <c r="H52" s="61">
        <f>COUNTA(Hacer!N47)</f>
        <v>1</v>
      </c>
      <c r="I52" s="62">
        <f>H52*0.025</f>
        <v>2.5000000000000001E-2</v>
      </c>
      <c r="J52" s="98"/>
      <c r="K52" s="98"/>
      <c r="L52" s="96"/>
    </row>
    <row r="53" spans="2:12" ht="105" customHeight="1" x14ac:dyDescent="0.2">
      <c r="B53" s="103"/>
      <c r="C53" s="103"/>
      <c r="D53" s="103"/>
      <c r="E53" s="59" t="s">
        <v>208</v>
      </c>
      <c r="F53" s="60">
        <v>2.5</v>
      </c>
      <c r="G53" s="102"/>
      <c r="H53" s="61">
        <f>COUNTA(Hacer!N48)</f>
        <v>0</v>
      </c>
      <c r="I53" s="62">
        <f>H53*0.025</f>
        <v>0</v>
      </c>
      <c r="J53" s="98"/>
      <c r="K53" s="98"/>
      <c r="L53" s="96"/>
    </row>
    <row r="54" spans="2:12" ht="105" customHeight="1" x14ac:dyDescent="0.2">
      <c r="B54" s="103"/>
      <c r="C54" s="103"/>
      <c r="D54" s="103"/>
      <c r="E54" s="59" t="s">
        <v>209</v>
      </c>
      <c r="F54" s="60">
        <v>2.5</v>
      </c>
      <c r="G54" s="102"/>
      <c r="H54" s="61">
        <f>COUNTA(Hacer!N49)</f>
        <v>0</v>
      </c>
      <c r="I54" s="62">
        <f t="shared" ref="I54:I56" si="2">H54*0.025</f>
        <v>0</v>
      </c>
      <c r="J54" s="98"/>
      <c r="K54" s="98"/>
      <c r="L54" s="96"/>
    </row>
    <row r="55" spans="2:12" ht="105" customHeight="1" x14ac:dyDescent="0.2">
      <c r="B55" s="103"/>
      <c r="C55" s="103"/>
      <c r="D55" s="103"/>
      <c r="E55" s="59" t="s">
        <v>210</v>
      </c>
      <c r="F55" s="60">
        <v>2.5</v>
      </c>
      <c r="G55" s="102"/>
      <c r="H55" s="61">
        <f>COUNTA(Hacer!N50)</f>
        <v>0</v>
      </c>
      <c r="I55" s="62">
        <f t="shared" si="2"/>
        <v>0</v>
      </c>
      <c r="J55" s="98"/>
      <c r="K55" s="98"/>
      <c r="L55" s="96"/>
    </row>
    <row r="56" spans="2:12" ht="105" customHeight="1" x14ac:dyDescent="0.2">
      <c r="B56" s="103"/>
      <c r="C56" s="103"/>
      <c r="D56" s="103"/>
      <c r="E56" s="59" t="s">
        <v>211</v>
      </c>
      <c r="F56" s="60">
        <v>2.5</v>
      </c>
      <c r="G56" s="102"/>
      <c r="H56" s="61">
        <f>COUNTA(Hacer!N51)</f>
        <v>1</v>
      </c>
      <c r="I56" s="62">
        <f t="shared" si="2"/>
        <v>2.5000000000000001E-2</v>
      </c>
      <c r="J56" s="98"/>
      <c r="K56" s="98"/>
      <c r="L56" s="96"/>
    </row>
    <row r="57" spans="2:12" ht="105" customHeight="1" x14ac:dyDescent="0.2">
      <c r="B57" s="103"/>
      <c r="C57" s="103" t="s">
        <v>212</v>
      </c>
      <c r="D57" s="103" t="s">
        <v>213</v>
      </c>
      <c r="E57" s="59" t="s">
        <v>214</v>
      </c>
      <c r="F57" s="60">
        <v>5</v>
      </c>
      <c r="G57" s="102">
        <v>0.1</v>
      </c>
      <c r="H57" s="61">
        <f>COUNTA(Hacer!N57)</f>
        <v>1</v>
      </c>
      <c r="I57" s="62">
        <f>H57*0.05</f>
        <v>0.05</v>
      </c>
      <c r="J57" s="97">
        <f>SUM(I57:I58)</f>
        <v>0.1</v>
      </c>
      <c r="K57" s="98"/>
      <c r="L57" s="96"/>
    </row>
    <row r="58" spans="2:12" ht="105" customHeight="1" x14ac:dyDescent="0.2">
      <c r="B58" s="103"/>
      <c r="C58" s="103"/>
      <c r="D58" s="103"/>
      <c r="E58" s="59" t="s">
        <v>215</v>
      </c>
      <c r="F58" s="60">
        <v>5</v>
      </c>
      <c r="G58" s="102"/>
      <c r="H58" s="61">
        <f>COUNTA(Hacer!N58)</f>
        <v>1</v>
      </c>
      <c r="I58" s="62">
        <f>H58*0.05</f>
        <v>0.05</v>
      </c>
      <c r="J58" s="98"/>
      <c r="K58" s="98"/>
      <c r="L58" s="96"/>
    </row>
    <row r="59" spans="2:12" ht="105" customHeight="1" x14ac:dyDescent="0.2">
      <c r="B59" s="103" t="s">
        <v>216</v>
      </c>
      <c r="C59" s="59" t="s">
        <v>217</v>
      </c>
      <c r="D59" s="103" t="s">
        <v>218</v>
      </c>
      <c r="E59" s="59" t="s">
        <v>219</v>
      </c>
      <c r="F59" s="60">
        <v>1.25</v>
      </c>
      <c r="G59" s="102">
        <v>0.05</v>
      </c>
      <c r="H59" s="61">
        <f>COUNTA(Verificar!N16)</f>
        <v>0</v>
      </c>
      <c r="I59" s="62">
        <f>H59*0.0125</f>
        <v>0</v>
      </c>
      <c r="J59" s="97">
        <f>SUM(I59:I62)</f>
        <v>2.5000000000000001E-2</v>
      </c>
      <c r="K59" s="97">
        <f>J59</f>
        <v>2.5000000000000001E-2</v>
      </c>
      <c r="L59" s="96"/>
    </row>
    <row r="60" spans="2:12" ht="105" customHeight="1" x14ac:dyDescent="0.2">
      <c r="B60" s="103"/>
      <c r="C60" s="59" t="s">
        <v>220</v>
      </c>
      <c r="D60" s="103"/>
      <c r="E60" s="59" t="s">
        <v>221</v>
      </c>
      <c r="F60" s="60">
        <v>1.25</v>
      </c>
      <c r="G60" s="102"/>
      <c r="H60" s="61">
        <f>COUNTA(Verificar!N17)</f>
        <v>1</v>
      </c>
      <c r="I60" s="62">
        <f t="shared" ref="I60:I62" si="3">H60*0.0125</f>
        <v>1.2500000000000001E-2</v>
      </c>
      <c r="J60" s="98"/>
      <c r="K60" s="98"/>
      <c r="L60" s="96"/>
    </row>
    <row r="61" spans="2:12" ht="105" customHeight="1" x14ac:dyDescent="0.2">
      <c r="B61" s="103"/>
      <c r="C61" s="59"/>
      <c r="D61" s="103"/>
      <c r="E61" s="59" t="s">
        <v>222</v>
      </c>
      <c r="F61" s="60">
        <v>1.25</v>
      </c>
      <c r="G61" s="102"/>
      <c r="H61" s="61">
        <f>COUNTA(Verificar!N18)</f>
        <v>1</v>
      </c>
      <c r="I61" s="62">
        <f t="shared" si="3"/>
        <v>1.2500000000000001E-2</v>
      </c>
      <c r="J61" s="98"/>
      <c r="K61" s="98"/>
      <c r="L61" s="96"/>
    </row>
    <row r="62" spans="2:12" ht="105" customHeight="1" x14ac:dyDescent="0.2">
      <c r="B62" s="103"/>
      <c r="C62" s="59"/>
      <c r="D62" s="103"/>
      <c r="E62" s="59" t="s">
        <v>223</v>
      </c>
      <c r="F62" s="60">
        <v>1.25</v>
      </c>
      <c r="G62" s="102"/>
      <c r="H62" s="61">
        <f>COUNTA(Verificar!N19)</f>
        <v>0</v>
      </c>
      <c r="I62" s="62">
        <f t="shared" si="3"/>
        <v>0</v>
      </c>
      <c r="J62" s="98"/>
      <c r="K62" s="98"/>
      <c r="L62" s="96"/>
    </row>
    <row r="63" spans="2:12" ht="105" customHeight="1" x14ac:dyDescent="0.2">
      <c r="B63" s="103" t="s">
        <v>224</v>
      </c>
      <c r="C63" s="103" t="s">
        <v>225</v>
      </c>
      <c r="D63" s="103" t="s">
        <v>226</v>
      </c>
      <c r="E63" s="59" t="s">
        <v>227</v>
      </c>
      <c r="F63" s="60">
        <v>2.5</v>
      </c>
      <c r="G63" s="102">
        <v>0.1</v>
      </c>
      <c r="H63" s="61">
        <f>COUNTA(Actuar!N16)</f>
        <v>1</v>
      </c>
      <c r="I63" s="63">
        <f>H63*0.025</f>
        <v>2.5000000000000001E-2</v>
      </c>
      <c r="J63" s="99">
        <f>SUM(I63:I66)</f>
        <v>7.5000000000000011E-2</v>
      </c>
      <c r="K63" s="99">
        <f>SUM(J63:J66)</f>
        <v>7.5000000000000011E-2</v>
      </c>
      <c r="L63" s="96"/>
    </row>
    <row r="64" spans="2:12" ht="105" customHeight="1" x14ac:dyDescent="0.2">
      <c r="B64" s="103"/>
      <c r="C64" s="103"/>
      <c r="D64" s="103"/>
      <c r="E64" s="59" t="s">
        <v>228</v>
      </c>
      <c r="F64" s="60">
        <v>2.5</v>
      </c>
      <c r="G64" s="102"/>
      <c r="H64" s="61">
        <f>COUNTA(Actuar!N17)</f>
        <v>1</v>
      </c>
      <c r="I64" s="63">
        <f t="shared" ref="I64:I65" si="4">H64*0.025</f>
        <v>2.5000000000000001E-2</v>
      </c>
      <c r="J64" s="98"/>
      <c r="K64" s="98"/>
      <c r="L64" s="96"/>
    </row>
    <row r="65" spans="2:12" ht="105" customHeight="1" x14ac:dyDescent="0.2">
      <c r="B65" s="103"/>
      <c r="C65" s="103"/>
      <c r="D65" s="103"/>
      <c r="E65" s="59" t="s">
        <v>229</v>
      </c>
      <c r="F65" s="60">
        <v>2.5</v>
      </c>
      <c r="G65" s="102"/>
      <c r="H65" s="61">
        <f>COUNTA(Actuar!N18)</f>
        <v>0</v>
      </c>
      <c r="I65" s="63">
        <f t="shared" si="4"/>
        <v>0</v>
      </c>
      <c r="J65" s="98"/>
      <c r="K65" s="98"/>
      <c r="L65" s="96"/>
    </row>
    <row r="66" spans="2:12" ht="105" customHeight="1" x14ac:dyDescent="0.2">
      <c r="B66" s="105"/>
      <c r="C66" s="105"/>
      <c r="D66" s="105"/>
      <c r="E66" s="65" t="s">
        <v>230</v>
      </c>
      <c r="F66" s="66">
        <v>2.5</v>
      </c>
      <c r="G66" s="106"/>
      <c r="H66" s="61">
        <f>COUNTA(Actuar!N19)</f>
        <v>1</v>
      </c>
      <c r="I66" s="63">
        <f>H66*0.025</f>
        <v>2.5000000000000001E-2</v>
      </c>
      <c r="J66" s="98"/>
      <c r="K66" s="98"/>
      <c r="L66" s="96"/>
    </row>
    <row r="67" spans="2:12" ht="40.5" customHeight="1" x14ac:dyDescent="0.2">
      <c r="B67" s="104"/>
      <c r="C67" s="104"/>
      <c r="D67" s="104"/>
      <c r="E67" s="104"/>
      <c r="F67" s="67"/>
      <c r="G67" s="68"/>
      <c r="H67" s="94" t="s">
        <v>691</v>
      </c>
      <c r="I67" s="95"/>
      <c r="J67" s="95"/>
      <c r="K67" s="64">
        <f>SUM(K7:K66)</f>
        <v>0.66000000000000014</v>
      </c>
    </row>
  </sheetData>
  <mergeCells count="62">
    <mergeCell ref="J59:J62"/>
    <mergeCell ref="K59:K62"/>
    <mergeCell ref="B67:E67"/>
    <mergeCell ref="G57:G58"/>
    <mergeCell ref="B59:B62"/>
    <mergeCell ref="D59:D62"/>
    <mergeCell ref="G59:G62"/>
    <mergeCell ref="B63:B66"/>
    <mergeCell ref="C63:C66"/>
    <mergeCell ref="D63:D66"/>
    <mergeCell ref="G63:G66"/>
    <mergeCell ref="J63:J66"/>
    <mergeCell ref="K63:K66"/>
    <mergeCell ref="B29:B58"/>
    <mergeCell ref="C29:C46"/>
    <mergeCell ref="D29:D37"/>
    <mergeCell ref="G47:G50"/>
    <mergeCell ref="D51:D56"/>
    <mergeCell ref="G51:G56"/>
    <mergeCell ref="G29:G37"/>
    <mergeCell ref="D38:D40"/>
    <mergeCell ref="G38:G40"/>
    <mergeCell ref="D41:D46"/>
    <mergeCell ref="G41:G46"/>
    <mergeCell ref="C57:C58"/>
    <mergeCell ref="D57:D58"/>
    <mergeCell ref="B7:B28"/>
    <mergeCell ref="C7:C17"/>
    <mergeCell ref="D7:D14"/>
    <mergeCell ref="C47:C56"/>
    <mergeCell ref="D47:D50"/>
    <mergeCell ref="G7:G14"/>
    <mergeCell ref="D15:D17"/>
    <mergeCell ref="G15:G17"/>
    <mergeCell ref="G18:G28"/>
    <mergeCell ref="B4:B6"/>
    <mergeCell ref="C4:D6"/>
    <mergeCell ref="E4:E6"/>
    <mergeCell ref="F4:F6"/>
    <mergeCell ref="G4:G6"/>
    <mergeCell ref="J7:J17"/>
    <mergeCell ref="J18:J28"/>
    <mergeCell ref="H7:H14"/>
    <mergeCell ref="H4:H6"/>
    <mergeCell ref="I4:I6"/>
    <mergeCell ref="I7:I14"/>
    <mergeCell ref="B2:K2"/>
    <mergeCell ref="B3:K3"/>
    <mergeCell ref="H67:J67"/>
    <mergeCell ref="L7:L66"/>
    <mergeCell ref="J41:J46"/>
    <mergeCell ref="J47:J50"/>
    <mergeCell ref="J51:J56"/>
    <mergeCell ref="J57:J58"/>
    <mergeCell ref="K29:K58"/>
    <mergeCell ref="K7:K28"/>
    <mergeCell ref="J4:J6"/>
    <mergeCell ref="K4:K6"/>
    <mergeCell ref="J29:J37"/>
    <mergeCell ref="J38:J40"/>
    <mergeCell ref="H15:H17"/>
    <mergeCell ref="I15:I17"/>
  </mergeCells>
  <pageMargins left="0.7" right="0.7" top="0.75" bottom="0.75" header="0.3" footer="0.3"/>
  <pageSetup paperSize="9" scale="71" orientation="landscape" horizontalDpi="300" verticalDpi="300" r:id="rId1"/>
  <ignoredErrors>
    <ignoredError sqref="I27 I23:I24 I21 I49" formula="1"/>
  </ignoredErrors>
  <pictur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C10:Q87"/>
  <sheetViews>
    <sheetView showGridLines="0" showRowColHeaders="0" workbookViewId="0"/>
  </sheetViews>
  <sheetFormatPr baseColWidth="10" defaultRowHeight="12.75" x14ac:dyDescent="0.2"/>
  <sheetData>
    <row r="10" spans="3:11" ht="19.5" x14ac:dyDescent="0.25">
      <c r="C10" s="27" t="s">
        <v>162</v>
      </c>
      <c r="D10" s="27"/>
      <c r="E10" s="27"/>
      <c r="F10" s="27"/>
      <c r="G10" s="27"/>
      <c r="H10" s="1"/>
      <c r="I10" s="1"/>
      <c r="J10" s="1"/>
      <c r="K10" s="1"/>
    </row>
    <row r="12" spans="3:11" ht="27.75" customHeight="1" x14ac:dyDescent="0.25">
      <c r="C12" s="107" t="s">
        <v>693</v>
      </c>
      <c r="D12" s="107"/>
      <c r="E12" s="107"/>
      <c r="F12" s="107"/>
      <c r="G12" s="107"/>
      <c r="H12" s="107"/>
      <c r="I12" s="107"/>
      <c r="J12" s="107"/>
    </row>
    <row r="14" spans="3:11" ht="30.75" customHeight="1" x14ac:dyDescent="0.25">
      <c r="C14" s="107" t="s">
        <v>694</v>
      </c>
      <c r="D14" s="107"/>
      <c r="E14" s="107"/>
      <c r="F14" s="107"/>
      <c r="G14" s="107"/>
      <c r="H14" s="107"/>
      <c r="I14" s="107"/>
      <c r="J14" s="107"/>
      <c r="K14" s="107"/>
    </row>
    <row r="17" spans="3:17" ht="19.5" x14ac:dyDescent="0.25">
      <c r="C17" s="107" t="s">
        <v>696</v>
      </c>
      <c r="D17" s="107"/>
      <c r="E17" s="107"/>
      <c r="F17" s="107"/>
      <c r="G17" s="107"/>
      <c r="H17" s="107"/>
      <c r="I17" s="107"/>
      <c r="J17" s="107"/>
      <c r="K17" s="107"/>
      <c r="L17" s="107"/>
      <c r="M17" s="107"/>
      <c r="N17" s="107"/>
      <c r="O17" s="107"/>
      <c r="P17" s="107"/>
      <c r="Q17" s="107"/>
    </row>
    <row r="20" spans="3:17" ht="19.5" x14ac:dyDescent="0.25">
      <c r="C20" s="107" t="s">
        <v>695</v>
      </c>
      <c r="D20" s="107"/>
      <c r="E20" s="107"/>
      <c r="F20" s="107"/>
      <c r="G20" s="107"/>
      <c r="H20" s="107"/>
      <c r="I20" s="107"/>
      <c r="J20" s="107"/>
      <c r="K20" s="107"/>
      <c r="L20" s="107"/>
      <c r="M20" s="107"/>
      <c r="N20" s="107"/>
    </row>
    <row r="23" spans="3:17" ht="19.5" x14ac:dyDescent="0.25">
      <c r="C23" s="107" t="s">
        <v>697</v>
      </c>
      <c r="D23" s="107"/>
      <c r="E23" s="107"/>
      <c r="F23" s="107"/>
      <c r="G23" s="107"/>
      <c r="H23" s="107"/>
      <c r="I23" s="107"/>
      <c r="J23" s="107"/>
      <c r="K23" s="107"/>
      <c r="L23" s="107"/>
      <c r="M23" s="107"/>
      <c r="N23" s="107"/>
      <c r="O23" s="107"/>
      <c r="P23" s="107"/>
      <c r="Q23" s="107"/>
    </row>
    <row r="26" spans="3:17" ht="19.5" x14ac:dyDescent="0.25">
      <c r="C26" s="107" t="s">
        <v>698</v>
      </c>
      <c r="D26" s="107"/>
      <c r="E26" s="107"/>
      <c r="F26" s="107"/>
      <c r="G26" s="107"/>
      <c r="H26" s="107"/>
      <c r="I26" s="107"/>
      <c r="J26" s="107"/>
      <c r="K26" s="107"/>
      <c r="L26" s="107"/>
      <c r="M26" s="107"/>
    </row>
    <row r="29" spans="3:17" ht="19.5" x14ac:dyDescent="0.25">
      <c r="C29" s="107" t="s">
        <v>699</v>
      </c>
      <c r="D29" s="107"/>
      <c r="E29" s="107"/>
      <c r="F29" s="107"/>
      <c r="G29" s="107"/>
      <c r="H29" s="107"/>
      <c r="I29" s="107"/>
      <c r="J29" s="107"/>
      <c r="K29" s="107"/>
      <c r="L29" s="107"/>
      <c r="M29" s="107"/>
    </row>
    <row r="32" spans="3:17" ht="19.5" x14ac:dyDescent="0.25">
      <c r="C32" s="107" t="s">
        <v>700</v>
      </c>
      <c r="D32" s="107"/>
      <c r="E32" s="107"/>
      <c r="F32" s="107"/>
      <c r="G32" s="107"/>
      <c r="H32" s="107"/>
      <c r="I32" s="107"/>
      <c r="J32" s="107"/>
      <c r="K32" s="107"/>
      <c r="L32" s="107"/>
      <c r="M32" s="107"/>
      <c r="N32" s="107"/>
    </row>
    <row r="35" spans="3:16" ht="19.5" x14ac:dyDescent="0.25">
      <c r="C35" s="107" t="s">
        <v>701</v>
      </c>
      <c r="D35" s="107"/>
      <c r="E35" s="107"/>
      <c r="F35" s="107"/>
      <c r="G35" s="107"/>
      <c r="H35" s="107"/>
      <c r="I35" s="107"/>
      <c r="J35" s="107"/>
      <c r="K35" s="107"/>
      <c r="L35" s="107"/>
      <c r="M35" s="107"/>
      <c r="N35" s="107"/>
      <c r="O35" s="107"/>
      <c r="P35" s="107"/>
    </row>
    <row r="37" spans="3:16" ht="19.5" x14ac:dyDescent="0.25">
      <c r="C37" s="107"/>
      <c r="D37" s="107"/>
      <c r="E37" s="107"/>
      <c r="F37" s="107"/>
      <c r="G37" s="107"/>
      <c r="H37" s="107"/>
      <c r="I37" s="107"/>
      <c r="J37" s="107"/>
      <c r="K37" s="107"/>
      <c r="L37" s="107"/>
      <c r="M37" s="107"/>
      <c r="N37" s="107"/>
      <c r="O37" s="107"/>
      <c r="P37" s="107"/>
    </row>
    <row r="40" spans="3:16" ht="19.5" x14ac:dyDescent="0.25">
      <c r="C40" s="107"/>
      <c r="D40" s="107"/>
      <c r="E40" s="107"/>
      <c r="F40" s="107"/>
      <c r="G40" s="107"/>
      <c r="H40" s="107"/>
      <c r="I40" s="107"/>
      <c r="J40" s="107"/>
      <c r="K40" s="107"/>
    </row>
    <row r="43" spans="3:16" ht="19.5" x14ac:dyDescent="0.25">
      <c r="C43" s="107"/>
      <c r="D43" s="107"/>
      <c r="E43" s="107"/>
      <c r="F43" s="107"/>
      <c r="G43" s="107"/>
      <c r="H43" s="107"/>
      <c r="I43" s="107"/>
      <c r="J43" s="107"/>
      <c r="K43" s="107"/>
      <c r="L43" s="107"/>
      <c r="M43" s="107"/>
      <c r="N43" s="107"/>
    </row>
    <row r="46" spans="3:16" ht="19.5" x14ac:dyDescent="0.25">
      <c r="C46" s="107"/>
      <c r="D46" s="107"/>
      <c r="E46" s="107"/>
      <c r="F46" s="107"/>
      <c r="G46" s="107"/>
      <c r="H46" s="107"/>
      <c r="I46" s="107"/>
      <c r="J46" s="107"/>
      <c r="K46" s="107"/>
      <c r="L46" s="107"/>
      <c r="M46" s="107"/>
      <c r="N46" s="107"/>
    </row>
    <row r="49" spans="3:16" ht="19.5" customHeight="1" x14ac:dyDescent="0.2">
      <c r="C49" s="108"/>
      <c r="D49" s="108"/>
      <c r="E49" s="108"/>
      <c r="F49" s="108"/>
      <c r="G49" s="108"/>
      <c r="H49" s="108"/>
      <c r="I49" s="108"/>
      <c r="J49" s="108"/>
      <c r="K49" s="108"/>
      <c r="L49" s="108"/>
      <c r="M49" s="108"/>
      <c r="N49" s="108"/>
    </row>
    <row r="52" spans="3:16" ht="19.5" x14ac:dyDescent="0.2">
      <c r="C52" s="108"/>
      <c r="D52" s="108"/>
      <c r="E52" s="108"/>
      <c r="F52" s="108"/>
      <c r="G52" s="108"/>
      <c r="H52" s="108"/>
      <c r="I52" s="108"/>
      <c r="J52" s="108"/>
      <c r="K52" s="108"/>
      <c r="L52" s="108"/>
      <c r="M52" s="108"/>
      <c r="N52" s="108"/>
    </row>
    <row r="55" spans="3:16" ht="19.5" x14ac:dyDescent="0.2">
      <c r="C55" s="108"/>
      <c r="D55" s="108"/>
      <c r="E55" s="108"/>
      <c r="F55" s="108"/>
      <c r="G55" s="108"/>
      <c r="H55" s="108"/>
      <c r="I55" s="108"/>
      <c r="J55" s="108"/>
      <c r="K55" s="108"/>
      <c r="L55" s="108"/>
      <c r="M55" s="108"/>
      <c r="N55" s="108"/>
    </row>
    <row r="58" spans="3:16" ht="19.5" customHeight="1" x14ac:dyDescent="0.2">
      <c r="C58" s="108"/>
      <c r="D58" s="108"/>
      <c r="E58" s="108"/>
      <c r="F58" s="108"/>
      <c r="G58" s="108"/>
      <c r="H58" s="108"/>
      <c r="I58" s="108"/>
      <c r="J58" s="108"/>
      <c r="K58" s="108"/>
      <c r="L58" s="108"/>
      <c r="M58" s="108"/>
      <c r="N58" s="108"/>
      <c r="O58" s="108"/>
      <c r="P58" s="108"/>
    </row>
    <row r="60" spans="3:16" ht="19.5" x14ac:dyDescent="0.25">
      <c r="C60" s="107"/>
      <c r="D60" s="107"/>
      <c r="E60" s="107"/>
      <c r="F60" s="107"/>
      <c r="G60" s="107"/>
      <c r="H60" s="107"/>
      <c r="I60" s="107"/>
    </row>
    <row r="72" spans="3:15" ht="19.5" x14ac:dyDescent="0.25">
      <c r="C72" s="107"/>
      <c r="D72" s="107"/>
      <c r="E72" s="107"/>
      <c r="F72" s="107"/>
      <c r="G72" s="107"/>
      <c r="H72" s="107"/>
      <c r="I72" s="107"/>
      <c r="J72" s="107"/>
      <c r="K72" s="107"/>
      <c r="L72" s="107"/>
      <c r="M72" s="107"/>
      <c r="N72" s="107"/>
      <c r="O72" s="107"/>
    </row>
    <row r="75" spans="3:15" ht="19.5" x14ac:dyDescent="0.25">
      <c r="C75" s="107"/>
      <c r="D75" s="107"/>
      <c r="E75" s="107"/>
      <c r="F75" s="107"/>
      <c r="G75" s="107"/>
      <c r="H75" s="107"/>
      <c r="I75" s="107"/>
      <c r="J75" s="107"/>
      <c r="K75" s="107"/>
      <c r="L75" s="107"/>
      <c r="M75" s="107"/>
      <c r="N75" s="107"/>
      <c r="O75" s="107"/>
    </row>
    <row r="78" spans="3:15" ht="19.5" x14ac:dyDescent="0.25">
      <c r="C78" s="27"/>
    </row>
    <row r="81" spans="3:3" ht="19.5" x14ac:dyDescent="0.25">
      <c r="C81" s="27"/>
    </row>
    <row r="84" spans="3:3" ht="19.5" x14ac:dyDescent="0.25">
      <c r="C84" s="27"/>
    </row>
    <row r="87" spans="3:3" ht="19.5" x14ac:dyDescent="0.25">
      <c r="C87" s="27"/>
    </row>
  </sheetData>
  <mergeCells count="20">
    <mergeCell ref="C12:J12"/>
    <mergeCell ref="C14:K14"/>
    <mergeCell ref="C60:I60"/>
    <mergeCell ref="C72:O72"/>
    <mergeCell ref="C75:O75"/>
    <mergeCell ref="C58:P58"/>
    <mergeCell ref="C17:Q17"/>
    <mergeCell ref="C20:N20"/>
    <mergeCell ref="C26:M26"/>
    <mergeCell ref="C29:M29"/>
    <mergeCell ref="C32:N32"/>
    <mergeCell ref="C37:P37"/>
    <mergeCell ref="C43:N43"/>
    <mergeCell ref="C46:N46"/>
    <mergeCell ref="C23:Q23"/>
    <mergeCell ref="C35:P35"/>
    <mergeCell ref="C49:N49"/>
    <mergeCell ref="C52:N52"/>
    <mergeCell ref="C55:N55"/>
    <mergeCell ref="C40:K40"/>
  </mergeCells>
  <pageMargins left="0.7" right="0.7" top="0.75" bottom="0.75" header="0.3" footer="0.3"/>
  <pageSetup paperSize="9" orientation="portrait" r:id="rId1"/>
  <drawing r:id="rId2"/>
  <pictur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theme="0" tint="-0.14999847407452621"/>
  </sheetPr>
  <dimension ref="A1:S57"/>
  <sheetViews>
    <sheetView showGridLines="0" showRowColHeaders="0" topLeftCell="A52" zoomScaleNormal="100" workbookViewId="0">
      <selection activeCell="A2" sqref="A2"/>
    </sheetView>
  </sheetViews>
  <sheetFormatPr baseColWidth="10" defaultRowHeight="12.75" x14ac:dyDescent="0.2"/>
  <cols>
    <col min="1" max="1" width="3.42578125" style="2" customWidth="1"/>
    <col min="2" max="4" width="11.42578125" style="2"/>
    <col min="5" max="17" width="11.42578125" style="2" customWidth="1"/>
    <col min="18" max="16384" width="11.42578125" style="2"/>
  </cols>
  <sheetData>
    <row r="1" spans="2:18" ht="49.5" customHeight="1" x14ac:dyDescent="0.2">
      <c r="B1" s="120"/>
      <c r="C1" s="120"/>
      <c r="D1" s="120"/>
      <c r="E1" s="120"/>
      <c r="F1" s="120"/>
      <c r="G1" s="120"/>
      <c r="H1" s="120"/>
      <c r="I1" s="120"/>
      <c r="J1" s="120"/>
      <c r="K1" s="120"/>
      <c r="L1" s="120"/>
      <c r="M1" s="120"/>
      <c r="N1" s="120"/>
      <c r="O1" s="120"/>
      <c r="P1" s="120"/>
      <c r="Q1" s="120"/>
    </row>
    <row r="2" spans="2:18" ht="57" customHeight="1" x14ac:dyDescent="0.2">
      <c r="B2" s="121"/>
      <c r="C2" s="121"/>
      <c r="D2" s="121"/>
      <c r="E2" s="121"/>
      <c r="F2" s="121"/>
      <c r="G2" s="121"/>
      <c r="H2" s="121"/>
      <c r="I2" s="121"/>
      <c r="J2" s="121"/>
      <c r="K2" s="121"/>
      <c r="L2" s="121"/>
      <c r="M2" s="121"/>
      <c r="N2" s="121"/>
      <c r="O2" s="121"/>
      <c r="P2" s="121"/>
      <c r="Q2" s="121"/>
    </row>
    <row r="3" spans="2:18" ht="29.25" customHeight="1" x14ac:dyDescent="0.2">
      <c r="B3" s="119" t="s">
        <v>46</v>
      </c>
      <c r="C3" s="119"/>
      <c r="D3" s="119"/>
      <c r="E3" s="119"/>
      <c r="F3" s="119"/>
      <c r="G3" s="119"/>
      <c r="H3" s="119"/>
      <c r="I3" s="119"/>
      <c r="J3" s="119"/>
      <c r="K3" s="119"/>
      <c r="L3" s="119"/>
      <c r="M3" s="119"/>
      <c r="N3" s="119"/>
      <c r="O3" s="119"/>
      <c r="P3" s="119"/>
      <c r="Q3" s="119"/>
    </row>
    <row r="4" spans="2:18" ht="29.25" customHeight="1" x14ac:dyDescent="0.2">
      <c r="B4" s="119" t="s">
        <v>47</v>
      </c>
      <c r="C4" s="119"/>
      <c r="D4" s="119"/>
      <c r="E4" s="119"/>
      <c r="F4" s="119"/>
      <c r="G4" s="119"/>
      <c r="H4" s="119"/>
      <c r="I4" s="119"/>
      <c r="J4" s="119"/>
      <c r="K4" s="119"/>
      <c r="L4" s="119"/>
      <c r="M4" s="119"/>
      <c r="N4" s="119"/>
      <c r="O4" s="119"/>
      <c r="P4" s="119"/>
      <c r="Q4" s="119"/>
    </row>
    <row r="5" spans="2:18" ht="29.25" customHeight="1" x14ac:dyDescent="0.2">
      <c r="B5" s="119" t="s">
        <v>49</v>
      </c>
      <c r="C5" s="119"/>
      <c r="D5" s="119"/>
      <c r="E5" s="119"/>
      <c r="F5" s="119"/>
      <c r="G5" s="119"/>
      <c r="H5" s="119"/>
      <c r="I5" s="119"/>
      <c r="J5" s="119"/>
      <c r="K5" s="119"/>
      <c r="L5" s="119"/>
      <c r="M5" s="119"/>
      <c r="N5" s="119"/>
      <c r="O5" s="119"/>
      <c r="P5" s="119"/>
      <c r="Q5" s="119"/>
    </row>
    <row r="6" spans="2:18" ht="39" customHeight="1" x14ac:dyDescent="0.2">
      <c r="B6" s="119" t="s">
        <v>54</v>
      </c>
      <c r="C6" s="119"/>
      <c r="D6" s="119"/>
      <c r="E6" s="119"/>
      <c r="F6" s="119"/>
      <c r="G6" s="119"/>
      <c r="H6" s="119"/>
      <c r="I6" s="119"/>
      <c r="J6" s="119"/>
      <c r="K6" s="119"/>
      <c r="L6" s="119"/>
      <c r="M6" s="119"/>
      <c r="N6" s="119"/>
      <c r="O6" s="119"/>
      <c r="P6" s="119"/>
      <c r="Q6" s="119"/>
    </row>
    <row r="7" spans="2:18" ht="49.5" hidden="1" customHeight="1" x14ac:dyDescent="0.2">
      <c r="B7" s="122"/>
      <c r="C7" s="122"/>
      <c r="D7" s="122"/>
      <c r="E7" s="122"/>
      <c r="F7" s="122"/>
      <c r="G7" s="122"/>
      <c r="H7" s="122"/>
      <c r="I7" s="122"/>
      <c r="J7" s="122"/>
      <c r="K7" s="122"/>
      <c r="L7" s="122"/>
      <c r="M7" s="122"/>
      <c r="N7" s="122"/>
      <c r="O7" s="122"/>
      <c r="P7" s="122"/>
      <c r="Q7" s="122"/>
    </row>
    <row r="8" spans="2:18" ht="4.5" customHeight="1" x14ac:dyDescent="0.2">
      <c r="B8" s="123"/>
      <c r="C8" s="123"/>
      <c r="D8" s="123"/>
      <c r="E8" s="123"/>
      <c r="F8" s="123"/>
      <c r="G8" s="123"/>
      <c r="H8" s="123"/>
      <c r="I8" s="123"/>
      <c r="J8" s="123"/>
      <c r="K8" s="123"/>
      <c r="L8" s="123"/>
      <c r="M8" s="123"/>
      <c r="N8" s="123"/>
      <c r="O8" s="123"/>
      <c r="P8" s="123"/>
      <c r="Q8" s="123"/>
      <c r="R8" s="3" t="s">
        <v>0</v>
      </c>
    </row>
    <row r="9" spans="2:18" ht="34.5" customHeight="1" x14ac:dyDescent="0.2">
      <c r="B9" s="125" t="s">
        <v>55</v>
      </c>
      <c r="C9" s="125"/>
      <c r="D9" s="125"/>
      <c r="E9" s="125"/>
      <c r="F9" s="125"/>
      <c r="G9" s="125"/>
      <c r="H9" s="125"/>
      <c r="I9" s="125"/>
      <c r="J9" s="125"/>
      <c r="K9" s="125"/>
      <c r="L9" s="125"/>
      <c r="M9" s="125"/>
      <c r="N9" s="125"/>
      <c r="O9" s="125"/>
      <c r="P9" s="125"/>
      <c r="Q9" s="125"/>
    </row>
    <row r="10" spans="2:18" ht="69" customHeight="1" x14ac:dyDescent="0.2">
      <c r="B10" s="125"/>
      <c r="C10" s="125"/>
      <c r="D10" s="125"/>
      <c r="E10" s="125"/>
      <c r="F10" s="125"/>
      <c r="G10" s="125"/>
      <c r="H10" s="125"/>
      <c r="I10" s="125"/>
      <c r="J10" s="125"/>
      <c r="K10" s="125"/>
      <c r="L10" s="125"/>
      <c r="M10" s="125"/>
      <c r="N10" s="125"/>
      <c r="O10" s="125"/>
      <c r="P10" s="125"/>
      <c r="Q10" s="125"/>
    </row>
    <row r="11" spans="2:18" ht="24.75" hidden="1" customHeight="1" x14ac:dyDescent="0.2"/>
    <row r="12" spans="2:18" ht="24.75" customHeight="1" x14ac:dyDescent="0.2">
      <c r="B12" s="109" t="s">
        <v>1</v>
      </c>
      <c r="C12" s="109"/>
      <c r="D12" s="109"/>
      <c r="E12" s="109"/>
      <c r="F12" s="109"/>
      <c r="G12" s="109" t="s">
        <v>42</v>
      </c>
      <c r="H12" s="109"/>
      <c r="I12" s="109"/>
      <c r="J12" s="109"/>
      <c r="K12" s="109"/>
      <c r="L12" s="109"/>
      <c r="M12" s="116" t="s">
        <v>161</v>
      </c>
      <c r="N12" s="116" t="s">
        <v>45</v>
      </c>
      <c r="O12" s="116"/>
      <c r="P12" s="116"/>
      <c r="Q12" s="116"/>
    </row>
    <row r="13" spans="2:18" ht="22.5" customHeight="1" x14ac:dyDescent="0.2">
      <c r="B13" s="109"/>
      <c r="C13" s="109"/>
      <c r="D13" s="109"/>
      <c r="E13" s="109"/>
      <c r="F13" s="109"/>
      <c r="G13" s="109"/>
      <c r="H13" s="109"/>
      <c r="I13" s="109"/>
      <c r="J13" s="109"/>
      <c r="K13" s="109"/>
      <c r="L13" s="109"/>
      <c r="M13" s="116"/>
      <c r="N13" s="117" t="s">
        <v>41</v>
      </c>
      <c r="O13" s="124" t="s">
        <v>2</v>
      </c>
      <c r="P13" s="117" t="s">
        <v>3</v>
      </c>
      <c r="Q13" s="117"/>
    </row>
    <row r="14" spans="2:18" ht="33" customHeight="1" x14ac:dyDescent="0.2">
      <c r="B14" s="110"/>
      <c r="C14" s="110"/>
      <c r="D14" s="110"/>
      <c r="E14" s="110"/>
      <c r="F14" s="110"/>
      <c r="G14" s="110"/>
      <c r="H14" s="110"/>
      <c r="I14" s="110"/>
      <c r="J14" s="110"/>
      <c r="K14" s="110"/>
      <c r="L14" s="110"/>
      <c r="M14" s="118"/>
      <c r="N14" s="117"/>
      <c r="O14" s="124"/>
      <c r="P14" s="22" t="s">
        <v>4</v>
      </c>
      <c r="Q14" s="22" t="s">
        <v>5</v>
      </c>
    </row>
    <row r="15" spans="2:18" ht="40.5" customHeight="1" x14ac:dyDescent="0.2">
      <c r="B15" s="112" t="s">
        <v>43</v>
      </c>
      <c r="C15" s="112"/>
      <c r="D15" s="112"/>
      <c r="E15" s="112"/>
      <c r="F15" s="112"/>
      <c r="G15" s="112"/>
      <c r="H15" s="112"/>
      <c r="I15" s="112"/>
      <c r="J15" s="112"/>
      <c r="K15" s="112"/>
      <c r="L15" s="112"/>
      <c r="M15" s="112"/>
      <c r="N15" s="112"/>
      <c r="O15" s="112"/>
      <c r="P15" s="112"/>
      <c r="Q15" s="112"/>
    </row>
    <row r="16" spans="2:18" ht="54.75" customHeight="1" x14ac:dyDescent="0.2">
      <c r="B16" s="113" t="s">
        <v>6</v>
      </c>
      <c r="C16" s="114"/>
      <c r="D16" s="114"/>
      <c r="E16" s="114"/>
      <c r="F16" s="114"/>
      <c r="G16" s="115" t="s">
        <v>7</v>
      </c>
      <c r="H16" s="115"/>
      <c r="I16" s="115"/>
      <c r="J16" s="115"/>
      <c r="K16" s="115"/>
      <c r="L16" s="115"/>
      <c r="M16" s="4"/>
      <c r="N16" s="7" t="s">
        <v>163</v>
      </c>
      <c r="O16" s="6"/>
      <c r="P16" s="7"/>
      <c r="Q16" s="18"/>
    </row>
    <row r="17" spans="1:17" ht="54.75" customHeight="1" x14ac:dyDescent="0.2">
      <c r="B17" s="113"/>
      <c r="C17" s="114"/>
      <c r="D17" s="114"/>
      <c r="E17" s="114"/>
      <c r="F17" s="114"/>
      <c r="G17" s="115" t="s">
        <v>8</v>
      </c>
      <c r="H17" s="115"/>
      <c r="I17" s="115"/>
      <c r="J17" s="115"/>
      <c r="K17" s="115"/>
      <c r="L17" s="115"/>
      <c r="M17" s="4"/>
      <c r="N17" s="7" t="s">
        <v>163</v>
      </c>
      <c r="O17" s="6"/>
      <c r="P17" s="6"/>
      <c r="Q17" s="6"/>
    </row>
    <row r="18" spans="1:17" ht="54.75" customHeight="1" x14ac:dyDescent="0.2">
      <c r="B18" s="113"/>
      <c r="C18" s="114"/>
      <c r="D18" s="114"/>
      <c r="E18" s="114"/>
      <c r="F18" s="114"/>
      <c r="G18" s="115" t="s">
        <v>9</v>
      </c>
      <c r="H18" s="115"/>
      <c r="I18" s="115"/>
      <c r="J18" s="115"/>
      <c r="K18" s="115"/>
      <c r="L18" s="115"/>
      <c r="M18" s="4"/>
      <c r="N18" s="7" t="s">
        <v>163</v>
      </c>
      <c r="O18" s="6"/>
      <c r="P18" s="8"/>
      <c r="Q18" s="8"/>
    </row>
    <row r="19" spans="1:17" ht="54.75" customHeight="1" x14ac:dyDescent="0.2">
      <c r="B19" s="113"/>
      <c r="C19" s="114"/>
      <c r="D19" s="114"/>
      <c r="E19" s="114"/>
      <c r="F19" s="114"/>
      <c r="G19" s="115" t="s">
        <v>10</v>
      </c>
      <c r="H19" s="115"/>
      <c r="I19" s="115"/>
      <c r="J19" s="115"/>
      <c r="K19" s="115"/>
      <c r="L19" s="115"/>
      <c r="M19" s="4"/>
      <c r="N19" s="7" t="s">
        <v>163</v>
      </c>
      <c r="O19" s="6"/>
      <c r="P19" s="6"/>
      <c r="Q19" s="6"/>
    </row>
    <row r="20" spans="1:17" ht="54.75" customHeight="1" x14ac:dyDescent="0.2">
      <c r="B20" s="113"/>
      <c r="C20" s="114"/>
      <c r="D20" s="114"/>
      <c r="E20" s="114"/>
      <c r="F20" s="114"/>
      <c r="G20" s="115" t="s">
        <v>11</v>
      </c>
      <c r="H20" s="115"/>
      <c r="I20" s="115"/>
      <c r="J20" s="115"/>
      <c r="K20" s="115"/>
      <c r="L20" s="115"/>
      <c r="M20" s="4"/>
      <c r="N20" s="7" t="s">
        <v>163</v>
      </c>
      <c r="O20" s="6"/>
      <c r="P20" s="6"/>
      <c r="Q20" s="6"/>
    </row>
    <row r="21" spans="1:17" ht="54.75" customHeight="1" x14ac:dyDescent="0.2">
      <c r="B21" s="113"/>
      <c r="C21" s="114"/>
      <c r="D21" s="114"/>
      <c r="E21" s="114"/>
      <c r="F21" s="114"/>
      <c r="G21" s="115" t="s">
        <v>12</v>
      </c>
      <c r="H21" s="115"/>
      <c r="I21" s="115"/>
      <c r="J21" s="115"/>
      <c r="K21" s="115"/>
      <c r="L21" s="115"/>
      <c r="M21" s="4"/>
      <c r="N21" s="7"/>
      <c r="O21" s="6" t="s">
        <v>0</v>
      </c>
      <c r="P21" s="8"/>
      <c r="Q21" s="8"/>
    </row>
    <row r="22" spans="1:17" ht="54.75" customHeight="1" x14ac:dyDescent="0.2">
      <c r="B22" s="113"/>
      <c r="C22" s="114"/>
      <c r="D22" s="114"/>
      <c r="E22" s="114"/>
      <c r="F22" s="114"/>
      <c r="G22" s="115" t="s">
        <v>13</v>
      </c>
      <c r="H22" s="115"/>
      <c r="I22" s="115"/>
      <c r="J22" s="115"/>
      <c r="K22" s="115"/>
      <c r="L22" s="115"/>
      <c r="M22" s="4"/>
      <c r="N22" s="7"/>
      <c r="O22" s="6" t="s">
        <v>0</v>
      </c>
      <c r="P22" s="6"/>
      <c r="Q22" s="6"/>
    </row>
    <row r="23" spans="1:17" ht="54.75" customHeight="1" x14ac:dyDescent="0.2">
      <c r="B23" s="113"/>
      <c r="C23" s="114"/>
      <c r="D23" s="114"/>
      <c r="E23" s="114"/>
      <c r="F23" s="114"/>
      <c r="G23" s="115" t="s">
        <v>14</v>
      </c>
      <c r="H23" s="115"/>
      <c r="I23" s="115"/>
      <c r="J23" s="115"/>
      <c r="K23" s="115"/>
      <c r="L23" s="115"/>
      <c r="M23" s="4"/>
      <c r="N23" s="7"/>
      <c r="O23" s="6" t="s">
        <v>0</v>
      </c>
      <c r="P23" s="6"/>
      <c r="Q23" s="9"/>
    </row>
    <row r="24" spans="1:17" ht="32.25" customHeight="1" x14ac:dyDescent="0.2">
      <c r="B24" s="17"/>
      <c r="C24" s="17"/>
      <c r="D24" s="17"/>
      <c r="E24" s="17"/>
      <c r="F24" s="17"/>
      <c r="G24" s="17"/>
      <c r="H24" s="17"/>
      <c r="I24" s="17"/>
      <c r="J24" s="17"/>
      <c r="K24" s="17"/>
      <c r="L24" s="17"/>
      <c r="M24" s="17"/>
      <c r="N24" s="17"/>
      <c r="O24" s="17"/>
      <c r="P24" s="17"/>
      <c r="Q24" s="17"/>
    </row>
    <row r="25" spans="1:17" ht="32.25" customHeight="1" x14ac:dyDescent="0.2">
      <c r="B25" s="109" t="s">
        <v>1</v>
      </c>
      <c r="C25" s="109"/>
      <c r="D25" s="109"/>
      <c r="E25" s="109"/>
      <c r="F25" s="109"/>
      <c r="G25" s="109" t="s">
        <v>42</v>
      </c>
      <c r="H25" s="109"/>
      <c r="I25" s="109"/>
      <c r="J25" s="109"/>
      <c r="K25" s="109"/>
      <c r="L25" s="109"/>
      <c r="M25" s="116" t="s">
        <v>161</v>
      </c>
      <c r="N25" s="116" t="s">
        <v>45</v>
      </c>
      <c r="O25" s="116"/>
      <c r="P25" s="116"/>
      <c r="Q25" s="116"/>
    </row>
    <row r="26" spans="1:17" ht="30" customHeight="1" x14ac:dyDescent="0.2">
      <c r="B26" s="109"/>
      <c r="C26" s="109"/>
      <c r="D26" s="109"/>
      <c r="E26" s="109"/>
      <c r="F26" s="109"/>
      <c r="G26" s="109"/>
      <c r="H26" s="109"/>
      <c r="I26" s="109"/>
      <c r="J26" s="109"/>
      <c r="K26" s="109"/>
      <c r="L26" s="109"/>
      <c r="M26" s="116"/>
      <c r="N26" s="117" t="s">
        <v>41</v>
      </c>
      <c r="O26" s="124" t="s">
        <v>2</v>
      </c>
      <c r="P26" s="117" t="s">
        <v>3</v>
      </c>
      <c r="Q26" s="117"/>
    </row>
    <row r="27" spans="1:17" ht="30" customHeight="1" x14ac:dyDescent="0.2">
      <c r="B27" s="110"/>
      <c r="C27" s="110"/>
      <c r="D27" s="110"/>
      <c r="E27" s="110"/>
      <c r="F27" s="110"/>
      <c r="G27" s="110"/>
      <c r="H27" s="110"/>
      <c r="I27" s="110"/>
      <c r="J27" s="110"/>
      <c r="K27" s="110"/>
      <c r="L27" s="110"/>
      <c r="M27" s="118"/>
      <c r="N27" s="117"/>
      <c r="O27" s="124"/>
      <c r="P27" s="22" t="s">
        <v>4</v>
      </c>
      <c r="Q27" s="22" t="s">
        <v>5</v>
      </c>
    </row>
    <row r="28" spans="1:17" ht="40.5" customHeight="1" x14ac:dyDescent="0.2">
      <c r="B28" s="112" t="s">
        <v>44</v>
      </c>
      <c r="C28" s="112"/>
      <c r="D28" s="112"/>
      <c r="E28" s="112"/>
      <c r="F28" s="112"/>
      <c r="G28" s="112"/>
      <c r="H28" s="112"/>
      <c r="I28" s="112"/>
      <c r="J28" s="112"/>
      <c r="K28" s="112"/>
      <c r="L28" s="112"/>
      <c r="M28" s="112"/>
      <c r="N28" s="112"/>
      <c r="O28" s="112"/>
      <c r="P28" s="112"/>
      <c r="Q28" s="112"/>
    </row>
    <row r="29" spans="1:17" ht="54.75" customHeight="1" x14ac:dyDescent="0.2">
      <c r="B29" s="113" t="s">
        <v>15</v>
      </c>
      <c r="C29" s="114"/>
      <c r="D29" s="114"/>
      <c r="E29" s="114"/>
      <c r="F29" s="114"/>
      <c r="G29" s="115" t="s">
        <v>16</v>
      </c>
      <c r="H29" s="115"/>
      <c r="I29" s="115"/>
      <c r="J29" s="115"/>
      <c r="K29" s="115"/>
      <c r="L29" s="115"/>
      <c r="M29" s="4"/>
      <c r="N29" s="7"/>
      <c r="O29" s="7" t="s">
        <v>0</v>
      </c>
      <c r="P29" s="12"/>
      <c r="Q29" s="10"/>
    </row>
    <row r="30" spans="1:17" ht="54.75" customHeight="1" x14ac:dyDescent="0.2">
      <c r="B30" s="113"/>
      <c r="C30" s="114"/>
      <c r="D30" s="114"/>
      <c r="E30" s="114"/>
      <c r="F30" s="114"/>
      <c r="G30" s="115" t="s">
        <v>17</v>
      </c>
      <c r="H30" s="115"/>
      <c r="I30" s="115"/>
      <c r="J30" s="115"/>
      <c r="K30" s="115"/>
      <c r="L30" s="115"/>
      <c r="M30" s="4"/>
      <c r="N30" s="7"/>
      <c r="O30" s="8" t="s">
        <v>163</v>
      </c>
      <c r="P30" s="5"/>
      <c r="Q30" s="8"/>
    </row>
    <row r="31" spans="1:17" ht="54.75" customHeight="1" x14ac:dyDescent="0.2">
      <c r="B31" s="113"/>
      <c r="C31" s="114"/>
      <c r="D31" s="114"/>
      <c r="E31" s="114"/>
      <c r="F31" s="114"/>
      <c r="G31" s="115" t="s">
        <v>18</v>
      </c>
      <c r="H31" s="115"/>
      <c r="I31" s="115"/>
      <c r="J31" s="115"/>
      <c r="K31" s="115"/>
      <c r="L31" s="115"/>
      <c r="M31" s="4"/>
      <c r="N31" s="7" t="s">
        <v>0</v>
      </c>
      <c r="O31" s="6"/>
      <c r="P31" s="11"/>
      <c r="Q31" s="6"/>
    </row>
    <row r="32" spans="1:17" ht="32.25" customHeight="1" x14ac:dyDescent="0.2">
      <c r="A32" s="13"/>
      <c r="B32" s="14"/>
      <c r="C32" s="14"/>
      <c r="D32" s="14"/>
      <c r="E32" s="15"/>
      <c r="F32" s="15"/>
      <c r="G32" s="15"/>
      <c r="H32" s="15"/>
      <c r="I32" s="15"/>
      <c r="J32" s="15"/>
      <c r="K32" s="15"/>
      <c r="L32" s="15"/>
      <c r="M32" s="15"/>
      <c r="N32" s="15"/>
      <c r="O32" s="15"/>
      <c r="P32" s="15"/>
      <c r="Q32" s="16"/>
    </row>
    <row r="33" spans="2:19" ht="32.25" customHeight="1" x14ac:dyDescent="0.2">
      <c r="B33" s="109" t="s">
        <v>1</v>
      </c>
      <c r="C33" s="109"/>
      <c r="D33" s="109"/>
      <c r="E33" s="109"/>
      <c r="F33" s="109"/>
      <c r="G33" s="109" t="s">
        <v>42</v>
      </c>
      <c r="H33" s="109"/>
      <c r="I33" s="109"/>
      <c r="J33" s="109"/>
      <c r="K33" s="109"/>
      <c r="L33" s="109"/>
      <c r="M33" s="116" t="s">
        <v>161</v>
      </c>
      <c r="N33" s="116" t="s">
        <v>45</v>
      </c>
      <c r="O33" s="116"/>
      <c r="P33" s="116"/>
      <c r="Q33" s="116"/>
    </row>
    <row r="34" spans="2:19" ht="32.25" customHeight="1" x14ac:dyDescent="0.2">
      <c r="B34" s="109"/>
      <c r="C34" s="109"/>
      <c r="D34" s="109"/>
      <c r="E34" s="109"/>
      <c r="F34" s="109"/>
      <c r="G34" s="109"/>
      <c r="H34" s="109"/>
      <c r="I34" s="109"/>
      <c r="J34" s="109"/>
      <c r="K34" s="109"/>
      <c r="L34" s="109"/>
      <c r="M34" s="116"/>
      <c r="N34" s="117" t="s">
        <v>41</v>
      </c>
      <c r="O34" s="124" t="s">
        <v>2</v>
      </c>
      <c r="P34" s="117" t="s">
        <v>3</v>
      </c>
      <c r="Q34" s="117"/>
    </row>
    <row r="35" spans="2:19" ht="32.25" customHeight="1" x14ac:dyDescent="0.2">
      <c r="B35" s="110"/>
      <c r="C35" s="110"/>
      <c r="D35" s="110"/>
      <c r="E35" s="110"/>
      <c r="F35" s="110"/>
      <c r="G35" s="110"/>
      <c r="H35" s="110"/>
      <c r="I35" s="110"/>
      <c r="J35" s="110"/>
      <c r="K35" s="110"/>
      <c r="L35" s="110"/>
      <c r="M35" s="118"/>
      <c r="N35" s="117"/>
      <c r="O35" s="124"/>
      <c r="P35" s="22" t="s">
        <v>4</v>
      </c>
      <c r="Q35" s="22" t="s">
        <v>5</v>
      </c>
    </row>
    <row r="36" spans="2:19" ht="39.950000000000003" customHeight="1" x14ac:dyDescent="0.2">
      <c r="B36" s="112" t="s">
        <v>48</v>
      </c>
      <c r="C36" s="112"/>
      <c r="D36" s="112"/>
      <c r="E36" s="112"/>
      <c r="F36" s="112"/>
      <c r="G36" s="112"/>
      <c r="H36" s="112"/>
      <c r="I36" s="112"/>
      <c r="J36" s="112"/>
      <c r="K36" s="112"/>
      <c r="L36" s="112"/>
      <c r="M36" s="112"/>
      <c r="N36" s="112"/>
      <c r="O36" s="112"/>
      <c r="P36" s="112"/>
      <c r="Q36" s="112"/>
    </row>
    <row r="37" spans="2:19" ht="54.75" customHeight="1" x14ac:dyDescent="0.2">
      <c r="B37" s="126" t="s">
        <v>19</v>
      </c>
      <c r="C37" s="127"/>
      <c r="D37" s="127"/>
      <c r="E37" s="127"/>
      <c r="F37" s="127"/>
      <c r="G37" s="111" t="s">
        <v>20</v>
      </c>
      <c r="H37" s="111"/>
      <c r="I37" s="111"/>
      <c r="J37" s="111"/>
      <c r="K37" s="111"/>
      <c r="L37" s="111"/>
      <c r="M37" s="38"/>
      <c r="N37" s="8"/>
      <c r="O37" s="8" t="s">
        <v>0</v>
      </c>
      <c r="P37" s="5"/>
      <c r="Q37" s="8"/>
    </row>
    <row r="38" spans="2:19" ht="16.5" customHeight="1" x14ac:dyDescent="0.2">
      <c r="B38" s="39"/>
      <c r="C38" s="39"/>
      <c r="D38" s="39"/>
      <c r="E38" s="39"/>
      <c r="F38" s="39"/>
      <c r="G38" s="39"/>
      <c r="H38" s="39"/>
      <c r="I38" s="39"/>
      <c r="J38" s="39"/>
      <c r="K38" s="39"/>
      <c r="L38" s="39"/>
      <c r="M38" s="40"/>
      <c r="N38"/>
      <c r="O38"/>
      <c r="P38"/>
      <c r="Q38"/>
    </row>
    <row r="39" spans="2:19" ht="54.75" customHeight="1" x14ac:dyDescent="0.2">
      <c r="B39" s="126" t="s">
        <v>21</v>
      </c>
      <c r="C39" s="127"/>
      <c r="D39" s="127"/>
      <c r="E39" s="127"/>
      <c r="F39" s="127"/>
      <c r="G39" s="111" t="s">
        <v>22</v>
      </c>
      <c r="H39" s="111"/>
      <c r="I39" s="111"/>
      <c r="J39" s="111"/>
      <c r="K39" s="111"/>
      <c r="L39" s="111"/>
      <c r="M39" s="38"/>
      <c r="N39" s="7"/>
      <c r="O39" s="7" t="s">
        <v>0</v>
      </c>
      <c r="P39" s="12"/>
      <c r="Q39" s="7"/>
      <c r="S39"/>
    </row>
    <row r="40" spans="2:19" ht="16.5" customHeight="1" x14ac:dyDescent="0.2">
      <c r="B40" s="39"/>
      <c r="C40" s="39"/>
      <c r="D40" s="39"/>
      <c r="E40" s="39"/>
      <c r="F40" s="39"/>
      <c r="G40" s="39"/>
      <c r="H40" s="39"/>
      <c r="I40" s="39"/>
      <c r="J40" s="39"/>
      <c r="K40" s="39"/>
      <c r="L40" s="39"/>
      <c r="M40" s="40"/>
      <c r="N40"/>
      <c r="O40"/>
      <c r="P40"/>
      <c r="Q40"/>
    </row>
    <row r="41" spans="2:19" ht="54.75" customHeight="1" x14ac:dyDescent="0.2">
      <c r="B41" s="126" t="s">
        <v>23</v>
      </c>
      <c r="C41" s="127"/>
      <c r="D41" s="127"/>
      <c r="E41" s="127"/>
      <c r="F41" s="127"/>
      <c r="G41" s="111" t="s">
        <v>24</v>
      </c>
      <c r="H41" s="111"/>
      <c r="I41" s="111"/>
      <c r="J41" s="111"/>
      <c r="K41" s="111"/>
      <c r="L41" s="111"/>
      <c r="M41" s="38"/>
      <c r="N41" s="6"/>
      <c r="O41" s="6" t="s">
        <v>0</v>
      </c>
      <c r="P41" s="11"/>
      <c r="Q41" s="6"/>
    </row>
    <row r="42" spans="2:19" ht="16.5" customHeight="1" x14ac:dyDescent="0.2">
      <c r="B42" s="39"/>
      <c r="C42" s="39"/>
      <c r="D42" s="39"/>
      <c r="E42" s="39"/>
      <c r="F42" s="39"/>
      <c r="G42" s="39"/>
      <c r="H42" s="39"/>
      <c r="I42" s="39"/>
      <c r="J42" s="39"/>
      <c r="K42" s="39"/>
      <c r="L42" s="39"/>
      <c r="M42" s="40"/>
      <c r="N42"/>
      <c r="O42"/>
      <c r="P42"/>
      <c r="Q42"/>
    </row>
    <row r="43" spans="2:19" ht="54.75" customHeight="1" x14ac:dyDescent="0.2">
      <c r="B43" s="126" t="s">
        <v>25</v>
      </c>
      <c r="C43" s="127"/>
      <c r="D43" s="127"/>
      <c r="E43" s="127"/>
      <c r="F43" s="127"/>
      <c r="G43" s="111" t="s">
        <v>26</v>
      </c>
      <c r="H43" s="111"/>
      <c r="I43" s="111"/>
      <c r="J43" s="111"/>
      <c r="K43" s="111"/>
      <c r="L43" s="111"/>
      <c r="M43" s="38"/>
      <c r="N43" s="6"/>
      <c r="O43" s="8" t="s">
        <v>0</v>
      </c>
      <c r="P43" s="5"/>
      <c r="Q43" s="8"/>
    </row>
    <row r="44" spans="2:19" ht="16.5" customHeight="1" x14ac:dyDescent="0.2">
      <c r="B44" s="39"/>
      <c r="C44" s="39"/>
      <c r="D44" s="39"/>
      <c r="E44" s="39"/>
      <c r="F44" s="39"/>
      <c r="G44" s="39"/>
      <c r="H44" s="39"/>
      <c r="I44" s="39"/>
      <c r="J44" s="39"/>
      <c r="K44" s="39"/>
      <c r="L44" s="39"/>
      <c r="M44" s="40"/>
      <c r="N44"/>
      <c r="O44"/>
      <c r="P44"/>
      <c r="Q44"/>
    </row>
    <row r="45" spans="2:19" ht="54.75" customHeight="1" x14ac:dyDescent="0.2">
      <c r="B45" s="126" t="s">
        <v>27</v>
      </c>
      <c r="C45" s="127"/>
      <c r="D45" s="127"/>
      <c r="E45" s="127"/>
      <c r="F45" s="127"/>
      <c r="G45" s="111" t="s">
        <v>28</v>
      </c>
      <c r="H45" s="111"/>
      <c r="I45" s="111"/>
      <c r="J45" s="111"/>
      <c r="K45" s="111"/>
      <c r="L45" s="111"/>
      <c r="M45" s="38"/>
      <c r="N45" s="6"/>
      <c r="O45" s="6" t="s">
        <v>0</v>
      </c>
      <c r="P45" s="11"/>
      <c r="Q45" s="6"/>
    </row>
    <row r="46" spans="2:19" ht="16.5" customHeight="1" x14ac:dyDescent="0.2">
      <c r="B46" s="39"/>
      <c r="C46" s="39"/>
      <c r="D46" s="39"/>
      <c r="E46" s="39"/>
      <c r="F46" s="39"/>
      <c r="G46" s="39"/>
      <c r="H46" s="39"/>
      <c r="I46" s="39"/>
      <c r="J46" s="39"/>
      <c r="K46" s="39"/>
      <c r="L46" s="39"/>
      <c r="M46" s="40"/>
      <c r="N46"/>
      <c r="O46"/>
      <c r="P46"/>
      <c r="Q46"/>
    </row>
    <row r="47" spans="2:19" ht="54.75" customHeight="1" x14ac:dyDescent="0.2">
      <c r="B47" s="126" t="s">
        <v>29</v>
      </c>
      <c r="C47" s="127"/>
      <c r="D47" s="127"/>
      <c r="E47" s="127"/>
      <c r="F47" s="127"/>
      <c r="G47" s="111" t="s">
        <v>30</v>
      </c>
      <c r="H47" s="111"/>
      <c r="I47" s="111"/>
      <c r="J47" s="111"/>
      <c r="K47" s="111"/>
      <c r="L47" s="111"/>
      <c r="M47" s="38"/>
      <c r="N47" s="6"/>
      <c r="O47" s="7" t="s">
        <v>0</v>
      </c>
      <c r="P47" s="12"/>
      <c r="Q47" s="7"/>
    </row>
    <row r="48" spans="2:19" ht="16.5" customHeight="1" x14ac:dyDescent="0.2">
      <c r="B48" s="39"/>
      <c r="C48" s="39"/>
      <c r="D48" s="39"/>
      <c r="E48" s="39"/>
      <c r="F48" s="39"/>
      <c r="G48" s="39"/>
      <c r="H48" s="39"/>
      <c r="I48" s="39"/>
      <c r="J48" s="39"/>
      <c r="K48" s="39"/>
      <c r="L48" s="39"/>
      <c r="M48" s="40"/>
      <c r="N48"/>
      <c r="O48"/>
      <c r="P48"/>
      <c r="Q48"/>
    </row>
    <row r="49" spans="2:17" ht="54.75" customHeight="1" x14ac:dyDescent="0.2">
      <c r="B49" s="126" t="s">
        <v>31</v>
      </c>
      <c r="C49" s="127"/>
      <c r="D49" s="127"/>
      <c r="E49" s="127"/>
      <c r="F49" s="127"/>
      <c r="G49" s="111" t="s">
        <v>32</v>
      </c>
      <c r="H49" s="111"/>
      <c r="I49" s="111"/>
      <c r="J49" s="111"/>
      <c r="K49" s="111"/>
      <c r="L49" s="111"/>
      <c r="M49" s="38"/>
      <c r="N49" s="6" t="s">
        <v>0</v>
      </c>
      <c r="O49" s="6"/>
      <c r="P49" s="11"/>
      <c r="Q49" s="6"/>
    </row>
    <row r="50" spans="2:17" ht="16.5" customHeight="1" x14ac:dyDescent="0.2">
      <c r="B50" s="39"/>
      <c r="C50" s="39"/>
      <c r="D50" s="39"/>
      <c r="E50" s="39"/>
      <c r="F50" s="39"/>
      <c r="G50" s="39"/>
      <c r="H50" s="39"/>
      <c r="I50" s="39"/>
      <c r="J50" s="39"/>
      <c r="K50" s="39"/>
      <c r="L50" s="39"/>
      <c r="M50" s="40"/>
      <c r="N50"/>
      <c r="O50"/>
      <c r="P50"/>
      <c r="Q50"/>
    </row>
    <row r="51" spans="2:17" ht="54.75" customHeight="1" x14ac:dyDescent="0.2">
      <c r="B51" s="126" t="s">
        <v>33</v>
      </c>
      <c r="C51" s="127"/>
      <c r="D51" s="127"/>
      <c r="E51" s="127"/>
      <c r="F51" s="127"/>
      <c r="G51" s="111" t="s">
        <v>34</v>
      </c>
      <c r="H51" s="111"/>
      <c r="I51" s="111"/>
      <c r="J51" s="111"/>
      <c r="K51" s="111"/>
      <c r="L51" s="111"/>
      <c r="M51" s="38"/>
      <c r="N51" s="6" t="s">
        <v>0</v>
      </c>
      <c r="O51" s="6"/>
      <c r="P51" s="11"/>
      <c r="Q51" s="6"/>
    </row>
    <row r="52" spans="2:17" ht="16.5" customHeight="1" x14ac:dyDescent="0.2">
      <c r="B52" s="39"/>
      <c r="C52" s="39"/>
      <c r="D52" s="39"/>
      <c r="E52" s="39"/>
      <c r="F52" s="39"/>
      <c r="G52" s="39"/>
      <c r="H52" s="39"/>
      <c r="I52" s="39"/>
      <c r="J52" s="39"/>
      <c r="K52" s="39"/>
      <c r="L52" s="39"/>
      <c r="M52" s="40"/>
      <c r="N52"/>
      <c r="O52"/>
      <c r="P52"/>
      <c r="Q52"/>
    </row>
    <row r="53" spans="2:17" ht="54.75" customHeight="1" x14ac:dyDescent="0.2">
      <c r="B53" s="126" t="s">
        <v>35</v>
      </c>
      <c r="C53" s="127"/>
      <c r="D53" s="127"/>
      <c r="E53" s="127"/>
      <c r="F53" s="127"/>
      <c r="G53" s="111" t="s">
        <v>36</v>
      </c>
      <c r="H53" s="111"/>
      <c r="I53" s="111"/>
      <c r="J53" s="111"/>
      <c r="K53" s="111"/>
      <c r="L53" s="111"/>
      <c r="M53" s="38"/>
      <c r="N53" s="6" t="s">
        <v>0</v>
      </c>
      <c r="O53" s="6"/>
      <c r="P53" s="11"/>
      <c r="Q53" s="6"/>
    </row>
    <row r="54" spans="2:17" ht="16.5" customHeight="1" x14ac:dyDescent="0.2">
      <c r="B54" s="39"/>
      <c r="C54" s="39"/>
      <c r="D54" s="39"/>
      <c r="E54" s="39"/>
      <c r="F54" s="39"/>
      <c r="G54" s="39"/>
      <c r="H54" s="39"/>
      <c r="I54" s="39"/>
      <c r="J54" s="39"/>
      <c r="K54" s="39"/>
      <c r="L54" s="39"/>
      <c r="M54" s="40"/>
      <c r="N54"/>
      <c r="O54"/>
      <c r="P54"/>
      <c r="Q54"/>
    </row>
    <row r="55" spans="2:17" ht="54.75" customHeight="1" x14ac:dyDescent="0.2">
      <c r="B55" s="126" t="s">
        <v>37</v>
      </c>
      <c r="C55" s="127"/>
      <c r="D55" s="127"/>
      <c r="E55" s="127"/>
      <c r="F55" s="127"/>
      <c r="G55" s="111" t="s">
        <v>38</v>
      </c>
      <c r="H55" s="111"/>
      <c r="I55" s="111"/>
      <c r="J55" s="111"/>
      <c r="K55" s="111"/>
      <c r="L55" s="111"/>
      <c r="M55" s="38"/>
      <c r="N55" s="6" t="s">
        <v>0</v>
      </c>
      <c r="O55" s="6"/>
      <c r="P55" s="11"/>
      <c r="Q55" s="6"/>
    </row>
    <row r="56" spans="2:17" ht="16.5" customHeight="1" x14ac:dyDescent="0.2">
      <c r="B56" s="39"/>
      <c r="C56" s="39"/>
      <c r="D56" s="39"/>
      <c r="E56" s="39"/>
      <c r="F56" s="39"/>
      <c r="G56" s="39"/>
      <c r="H56" s="39"/>
      <c r="I56" s="39"/>
      <c r="J56" s="39"/>
      <c r="K56" s="39"/>
      <c r="L56" s="39"/>
      <c r="M56" s="40"/>
      <c r="N56"/>
      <c r="O56"/>
      <c r="P56"/>
      <c r="Q56"/>
    </row>
    <row r="57" spans="2:17" ht="54.75" customHeight="1" x14ac:dyDescent="0.2">
      <c r="B57" s="126" t="s">
        <v>39</v>
      </c>
      <c r="C57" s="127"/>
      <c r="D57" s="127"/>
      <c r="E57" s="127"/>
      <c r="F57" s="127"/>
      <c r="G57" s="111" t="s">
        <v>40</v>
      </c>
      <c r="H57" s="111"/>
      <c r="I57" s="111"/>
      <c r="J57" s="111"/>
      <c r="K57" s="111"/>
      <c r="L57" s="111"/>
      <c r="M57" s="38"/>
      <c r="N57" s="6"/>
      <c r="O57" s="6"/>
      <c r="P57" s="11"/>
      <c r="Q57" s="6"/>
    </row>
  </sheetData>
  <mergeCells count="67">
    <mergeCell ref="B9:Q10"/>
    <mergeCell ref="B57:F57"/>
    <mergeCell ref="B37:F37"/>
    <mergeCell ref="B39:F39"/>
    <mergeCell ref="B41:F41"/>
    <mergeCell ref="B43:F43"/>
    <mergeCell ref="B45:F45"/>
    <mergeCell ref="B47:F47"/>
    <mergeCell ref="B49:F49"/>
    <mergeCell ref="B51:F51"/>
    <mergeCell ref="B53:F53"/>
    <mergeCell ref="B55:F55"/>
    <mergeCell ref="O34:O35"/>
    <mergeCell ref="P34:Q34"/>
    <mergeCell ref="B36:Q36"/>
    <mergeCell ref="B33:F35"/>
    <mergeCell ref="B7:Q7"/>
    <mergeCell ref="N13:N14"/>
    <mergeCell ref="B8:Q8"/>
    <mergeCell ref="O26:O27"/>
    <mergeCell ref="P26:Q26"/>
    <mergeCell ref="N12:Q12"/>
    <mergeCell ref="O13:O14"/>
    <mergeCell ref="P13:Q13"/>
    <mergeCell ref="B15:Q15"/>
    <mergeCell ref="B16:F23"/>
    <mergeCell ref="B25:F27"/>
    <mergeCell ref="G25:L27"/>
    <mergeCell ref="M25:M27"/>
    <mergeCell ref="N25:Q25"/>
    <mergeCell ref="G18:L18"/>
    <mergeCell ref="G19:L19"/>
    <mergeCell ref="B3:Q3"/>
    <mergeCell ref="B4:Q4"/>
    <mergeCell ref="B5:Q5"/>
    <mergeCell ref="B6:Q6"/>
    <mergeCell ref="B1:Q2"/>
    <mergeCell ref="G53:L53"/>
    <mergeCell ref="G55:L55"/>
    <mergeCell ref="G57:L57"/>
    <mergeCell ref="G43:L43"/>
    <mergeCell ref="G45:L45"/>
    <mergeCell ref="G47:L47"/>
    <mergeCell ref="G49:L49"/>
    <mergeCell ref="G51:L51"/>
    <mergeCell ref="G41:L41"/>
    <mergeCell ref="G22:L22"/>
    <mergeCell ref="G23:L23"/>
    <mergeCell ref="G29:L29"/>
    <mergeCell ref="M12:M14"/>
    <mergeCell ref="G30:L30"/>
    <mergeCell ref="G31:L31"/>
    <mergeCell ref="G33:L35"/>
    <mergeCell ref="M33:M35"/>
    <mergeCell ref="G21:L21"/>
    <mergeCell ref="G16:L16"/>
    <mergeCell ref="G17:L17"/>
    <mergeCell ref="B12:F14"/>
    <mergeCell ref="G37:L37"/>
    <mergeCell ref="G39:L39"/>
    <mergeCell ref="G12:L14"/>
    <mergeCell ref="B28:Q28"/>
    <mergeCell ref="B29:F31"/>
    <mergeCell ref="G20:L20"/>
    <mergeCell ref="N33:Q33"/>
    <mergeCell ref="N26:N27"/>
    <mergeCell ref="N34:N35"/>
  </mergeCells>
  <dataValidations count="1">
    <dataValidation type="list" allowBlank="1" showInputMessage="1" showErrorMessage="1" sqref="N29:Q31 N57:Q57 N37:Q37 N39:Q39 N41:Q41 N43:Q43 N45:Q45 N47:Q47 N49:Q49 N51:Q51 N53:Q53 N55:Q55 N16:Q23">
      <formula1>$R$8</formula1>
    </dataValidation>
  </dataValidations>
  <pageMargins left="0.7" right="0.7" top="0.75" bottom="0.75" header="0.3" footer="0.3"/>
  <pageSetup paperSize="9" orientation="portrait" r:id="rId1"/>
  <drawing r:id="rId2"/>
  <picture r:id="rId3"/>
  <extLst>
    <ext xmlns:x14="http://schemas.microsoft.com/office/spreadsheetml/2009/9/main" uri="{78C0D931-6437-407d-A8EE-F0AAD7539E65}">
      <x14:conditionalFormattings>
        <x14:conditionalFormatting xmlns:xm="http://schemas.microsoft.com/office/excel/2006/main">
          <x14:cfRule type="containsText" priority="40" operator="containsText" id="{6A9C038D-14E7-4A51-B24E-CA7A6FD1479D}">
            <xm:f>NOT(ISERROR(SEARCH($N$16,N16)))</xm:f>
            <xm:f>$N$16</xm:f>
            <x14:dxf>
              <fill>
                <gradientFill>
                  <stop position="0">
                    <color theme="0"/>
                  </stop>
                  <stop position="1">
                    <color rgb="FF00FE73"/>
                  </stop>
                </gradientFill>
              </fill>
            </x14:dxf>
          </x14:cfRule>
          <xm:sqref>N41:O41 N43:O43 N45:O45 N47:O47 N49:O49 N51:O51 N53:O53 N55:O55 N57:O57 N37:O37 N39:O39 N29:O31 N16:O23</xm:sqref>
        </x14:conditionalFormatting>
        <x14:conditionalFormatting xmlns:xm="http://schemas.microsoft.com/office/excel/2006/main">
          <x14:cfRule type="containsText" priority="39" operator="containsText" id="{30AB049E-7AA9-4450-9BD4-86C6E40A2E76}">
            <xm:f>NOT(ISERROR(SEARCH($O$16,O16)))</xm:f>
            <xm:f>$O$16</xm:f>
            <x14:dxf>
              <fill>
                <gradientFill>
                  <stop position="0">
                    <color theme="0"/>
                  </stop>
                  <stop position="1">
                    <color rgb="FFC00000"/>
                  </stop>
                </gradientFill>
              </fill>
            </x14:dxf>
          </x14:cfRule>
          <xm:sqref>O29:O31 O37 O41 O43 O45 O47 O49 O51 O53 O55 O57 O39 O16:O23</xm:sqref>
        </x14:conditionalFormatting>
        <x14:conditionalFormatting xmlns:xm="http://schemas.microsoft.com/office/excel/2006/main">
          <x14:cfRule type="containsText" priority="38" operator="containsText" id="{A7572AFB-77D0-4A69-82F1-A3D65EEBCD2D}">
            <xm:f>NOT(ISERROR(SEARCH($P$16,P16)))</xm:f>
            <xm:f>$P$16</xm:f>
            <x14:dxf>
              <fill>
                <gradientFill>
                  <stop position="0">
                    <color theme="0"/>
                  </stop>
                  <stop position="1">
                    <color theme="4"/>
                  </stop>
                </gradientFill>
              </fill>
            </x14:dxf>
          </x14:cfRule>
          <xm:sqref>P16:P23 P29:P31 P37 P41 P43 P45 P47 P49 P51 P53 P55 P57 P39</xm:sqref>
        </x14:conditionalFormatting>
        <x14:conditionalFormatting xmlns:xm="http://schemas.microsoft.com/office/excel/2006/main">
          <x14:cfRule type="containsText" priority="37" operator="containsText" id="{8B1DEBE5-8B16-4D21-BD23-093A7DF16D21}">
            <xm:f>NOT(ISERROR(SEARCH($Q$16,Q16)))</xm:f>
            <xm:f>$Q$16</xm:f>
            <x14:dxf>
              <fill>
                <gradientFill>
                  <stop position="0">
                    <color theme="0"/>
                  </stop>
                  <stop position="1">
                    <color theme="5" tint="0.40000610370189521"/>
                  </stop>
                </gradientFill>
              </fill>
            </x14:dxf>
          </x14:cfRule>
          <xm:sqref>Q16:Q23 Q29:Q31 Q37 Q41 Q43 Q45 Q47 Q49 Q51 Q53 Q55 Q57 Q39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C1"/>
  <sheetViews>
    <sheetView showGridLines="0" showRowColHeaders="0" topLeftCell="B1079" zoomScale="90" zoomScaleNormal="90" zoomScaleSheetLayoutView="110" workbookViewId="0">
      <selection activeCell="C1081" sqref="C1081:C1115"/>
    </sheetView>
  </sheetViews>
  <sheetFormatPr baseColWidth="10" defaultRowHeight="12.75" x14ac:dyDescent="0.2"/>
  <cols>
    <col min="1" max="1" width="11" style="36" hidden="1" customWidth="1"/>
    <col min="2" max="2" width="11.85546875" style="36" customWidth="1"/>
    <col min="3" max="3" width="11.42578125" style="36" hidden="1" customWidth="1"/>
    <col min="4" max="4" width="11.42578125" style="36" customWidth="1"/>
    <col min="5" max="16384" width="11.42578125" style="36"/>
  </cols>
  <sheetData/>
  <pageMargins left="0.7" right="0.7" top="0.75" bottom="0.75" header="0.3" footer="0.3"/>
  <pageSetup paperSize="9" orientation="portrait" r:id="rId1"/>
  <drawing r:id="rId2"/>
  <pictur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0" tint="-0.14999847407452621"/>
  </sheetPr>
  <dimension ref="B1:L27"/>
  <sheetViews>
    <sheetView showGridLines="0" showRowColHeaders="0" topLeftCell="A25" zoomScaleNormal="100" workbookViewId="0"/>
  </sheetViews>
  <sheetFormatPr baseColWidth="10" defaultRowHeight="36" x14ac:dyDescent="0.5"/>
  <cols>
    <col min="1" max="1" width="14.7109375" style="30" customWidth="1"/>
    <col min="2" max="2" width="163.140625" style="29" customWidth="1"/>
    <col min="3" max="16384" width="11.42578125" style="30"/>
  </cols>
  <sheetData>
    <row r="1" spans="2:12" ht="2.25" customHeight="1" x14ac:dyDescent="0.5"/>
    <row r="3" spans="2:12" ht="95.25" customHeight="1" x14ac:dyDescent="0.75">
      <c r="B3" s="31" t="s">
        <v>159</v>
      </c>
    </row>
    <row r="4" spans="2:12" ht="95.25" customHeight="1" x14ac:dyDescent="0.65">
      <c r="B4" s="32" t="s">
        <v>159</v>
      </c>
    </row>
    <row r="5" spans="2:12" ht="36.75" thickBot="1" x14ac:dyDescent="0.55000000000000004">
      <c r="B5" s="33" t="s">
        <v>159</v>
      </c>
    </row>
    <row r="6" spans="2:12" ht="255" hidden="1" customHeight="1" thickBot="1" x14ac:dyDescent="0.55000000000000004">
      <c r="B6" s="35" t="str">
        <f>IF(Planear!O16="","",'Anexo tecnico'!C5)</f>
        <v/>
      </c>
      <c r="C6" s="34"/>
      <c r="D6" s="34"/>
      <c r="E6" s="34"/>
      <c r="F6" s="34"/>
      <c r="G6" s="34"/>
      <c r="H6" s="34"/>
      <c r="I6" s="34"/>
      <c r="J6" s="34"/>
      <c r="K6" s="34"/>
      <c r="L6" s="34"/>
    </row>
    <row r="7" spans="2:12" ht="189.75" hidden="1" customHeight="1" thickBot="1" x14ac:dyDescent="0.55000000000000004">
      <c r="B7" s="35" t="str">
        <f>IF(Planear!O17="","",'Anexo tecnico'!C6)</f>
        <v/>
      </c>
      <c r="C7" s="34"/>
      <c r="D7" s="34"/>
      <c r="E7" s="34"/>
      <c r="F7" s="34"/>
      <c r="G7" s="34"/>
      <c r="H7" s="34"/>
      <c r="I7" s="34"/>
      <c r="J7" s="34"/>
      <c r="K7" s="34"/>
      <c r="L7" s="34"/>
    </row>
    <row r="8" spans="2:12" ht="189.75" customHeight="1" thickBot="1" x14ac:dyDescent="0.55000000000000004">
      <c r="B8" s="35" t="str">
        <f>IF(Planear!O18="","",'Anexo tecnico'!C7)</f>
        <v/>
      </c>
      <c r="C8" s="34"/>
      <c r="D8" s="34"/>
      <c r="E8" s="34"/>
      <c r="F8" s="34"/>
      <c r="G8" s="34"/>
      <c r="H8" s="34"/>
      <c r="I8" s="34"/>
      <c r="J8" s="34"/>
      <c r="K8" s="34"/>
      <c r="L8" s="34"/>
    </row>
    <row r="9" spans="2:12" ht="331.5" hidden="1" customHeight="1" thickBot="1" x14ac:dyDescent="0.55000000000000004">
      <c r="B9" s="35" t="str">
        <f>IF(Planear!O19="","",'Anexo tecnico'!C8)</f>
        <v/>
      </c>
    </row>
    <row r="10" spans="2:12" ht="189.75" customHeight="1" thickBot="1" x14ac:dyDescent="0.55000000000000004">
      <c r="B10" s="35" t="str">
        <f>IF(Planear!O20="","",'Anexo tecnico'!C9)</f>
        <v/>
      </c>
    </row>
    <row r="11" spans="2:12" ht="263.25" customHeight="1" thickBot="1" x14ac:dyDescent="0.55000000000000004">
      <c r="B11" s="35" t="str">
        <f>IF(Planear!O21="","",'Anexo tecnico'!C10)</f>
        <v>1.1.6 Según el caso, designar un Vigía de Seguridad y Salud en el Trabajo  o conformar el Comité Paritario de Seguridad y Salud en el Trabajo y mantén disponible los soportes de designación o la convocatoria, elección, conformación y el acta de constitución.
Debes garantizar que si es igual el número de representantes del empleador y de los trabajadores yque el acta de conformación se encuentra vigente, para el caso en que proceda la constitución del Comité. 
Debes iniciar a generar actas de reunión mensuales del Copasst o los soportes de las gestiones adelantadas por el Vigía de Seguridad y Salud en el Trabajo, verificando el cumplimiento de sus funciones.</v>
      </c>
    </row>
    <row r="12" spans="2:12" ht="189.75" hidden="1" customHeight="1" thickBot="1" x14ac:dyDescent="0.55000000000000004">
      <c r="B12" s="35" t="str">
        <f>IF(Planear!O22="","",'Anexo tecnico'!C11)</f>
        <v>1.1.7 Capacitar y evaluar tanto el Vigía en Seguridad y Salud en el Trabajo, como a los miembros del Comité Paritario en Seguridad y Salud en el Trabajo según aplique; manten registros de esta actividad.</v>
      </c>
      <c r="C12" s="34"/>
      <c r="D12" s="34"/>
      <c r="E12" s="34"/>
      <c r="F12" s="34"/>
      <c r="G12" s="34"/>
      <c r="H12" s="34"/>
      <c r="I12" s="34"/>
      <c r="J12" s="34"/>
      <c r="K12" s="34"/>
      <c r="L12" s="34"/>
    </row>
    <row r="13" spans="2:12" ht="220.5" hidden="1" customHeight="1" thickBot="1" x14ac:dyDescent="0.55000000000000004">
      <c r="B13" s="35" t="str">
        <f>IF(Planear!O23="","",'Anexo tecnico'!C12)</f>
        <v xml:space="preserve">1.1.8 Generar la conformación del Comité de Convivencia Laboral; garantiza que esté conformado de acuerdo a la normativa y que su período de conformación se encuentre vigente. Genera las actas de conformación y tenlas disponibles.
De igual manera genera las actas de las reuniones (como mínimo una reunión cada tres meses) y los informes de Gestión del Comité de Convivencia Laboral, y verifica el desarrollo de sus funciones.
</v>
      </c>
      <c r="C13" s="34"/>
      <c r="D13" s="34"/>
      <c r="E13" s="34"/>
      <c r="F13" s="34"/>
      <c r="G13" s="34"/>
      <c r="H13" s="34"/>
      <c r="I13" s="34"/>
      <c r="J13" s="34"/>
      <c r="K13" s="34"/>
      <c r="L13" s="34"/>
    </row>
    <row r="14" spans="2:12" ht="220.5" hidden="1" customHeight="1" thickBot="1" x14ac:dyDescent="0.55000000000000004">
      <c r="B14" s="35" t="str">
        <f>IF(Planear!O29="","",'Anexo tecnico'!C13)</f>
        <v>1.2.1 Generar el programa de capacitación anual y la matriz de identificación de peligros y garantizando que el mismo esté dirigido a los peligros ya identificados, con la evaluación y control del riesgo, y/o necesidades en Seguridad y Salud en el Trabajo, y mantener disponibles y documentadas las evidencias de su cumplimiento.
Garantizar que el Comité Paritario en Seguridad y Salud en el Trabajo o Vigía en Seguridad y Salud en el Trabajo participó en la revisión anual del plan de capacitación.</v>
      </c>
      <c r="C14" s="34"/>
      <c r="D14" s="34"/>
      <c r="E14" s="34"/>
      <c r="F14" s="34"/>
      <c r="G14" s="34"/>
      <c r="H14" s="34"/>
      <c r="I14" s="34"/>
      <c r="J14" s="34"/>
      <c r="K14" s="34"/>
      <c r="L14" s="34"/>
    </row>
    <row r="15" spans="2:12" ht="220.5" customHeight="1" thickBot="1" x14ac:dyDescent="0.55000000000000004">
      <c r="B15" s="35" t="str">
        <f>IF(Planear!O30="","",'Anexo tecnico'!C14)</f>
        <v>1.2.2 Contar con una lista de trabajadores, independientemente de su forma de vinculación y/o contratación y los soportes documentales donde se demuestre la capacitación y evaluación, la inducción y reinducción de conformidad con el criterio. Tambien se debe tener un Plan de capacitación, demostrar su cumplimento y la cobertura de los trabajadores objeto de cada tema.</v>
      </c>
      <c r="C15" s="34"/>
      <c r="D15" s="34"/>
      <c r="E15" s="34"/>
      <c r="F15" s="34"/>
      <c r="G15" s="34"/>
      <c r="H15" s="34"/>
      <c r="I15" s="34"/>
      <c r="J15" s="34"/>
      <c r="K15" s="34"/>
      <c r="L15" s="34"/>
    </row>
    <row r="16" spans="2:12" ht="220.5" hidden="1" customHeight="1" thickBot="1" x14ac:dyDescent="0.55000000000000004">
      <c r="B16" s="35" t="str">
        <f>IF(Planear!O31="","",'Anexo tecnico'!C15)</f>
        <v/>
      </c>
      <c r="C16" s="34"/>
      <c r="D16" s="34"/>
      <c r="E16" s="34"/>
      <c r="F16" s="34"/>
      <c r="G16" s="34"/>
      <c r="H16" s="34"/>
      <c r="I16" s="34"/>
      <c r="J16" s="34"/>
      <c r="K16" s="34"/>
      <c r="L16" s="34"/>
    </row>
    <row r="17" spans="2:2" ht="291.75" hidden="1" customHeight="1" thickBot="1" x14ac:dyDescent="0.55000000000000004">
      <c r="B17" s="35" t="str">
        <f>IF(Planear!O37="","",'Anexo tecnico'!C21)</f>
        <v>2.1.1 Crear la política del Sistema de Gestión de Seguridad y Salud en el Trabajo (SG-SST), de la empresa y confirmar que cumpla con los aspectos contenidos en el criterio.
Esta debe tener Fecha de emisión, estar firmada por el representante legal actual,  incluir los requisitos normativos actuales o directrices de la empresa.
Capacitar a los miembros del Comité Paritario de Seguridad y Salud en el Trabajo o Vigía de Seguridad y Salud en el Trabajo para que tengan pleno entendimiento de la política en Seguridad y Salud en el Trabajo</v>
      </c>
    </row>
    <row r="18" spans="2:2" ht="220.5" hidden="1" customHeight="1" thickBot="1" x14ac:dyDescent="0.55000000000000004">
      <c r="B18" s="35" t="str">
        <f>IF(Planear!O39="","",'Anexo tecnico'!C22)</f>
        <v>2.2.1 Se deben definir los objetivos en relación al cumplimiento al SG SST, estos deben cumplir con las condiciones mencionadas en el criterio y deberas tener disponibles evidencias del proceso de difusión.</v>
      </c>
    </row>
    <row r="19" spans="2:2" ht="220.5" hidden="1" customHeight="1" thickBot="1" x14ac:dyDescent="0.55000000000000004">
      <c r="B19" s="35" t="str">
        <f>IF(Planear!O39="","",'Anexo tecnico'!C23)</f>
        <v>2.3.1 Realizar y documentar la evaluación inicial del Sistema de Gestión de Seguridad y Salud en el Trabajo.
Realizar la matriz legal, matriz de peligros, identificación de amenazas, verificación de controles, reporte de peligros, lista de asistencia a capacitaciones, análisis de puestos de trabajo, exámenes médicos iniciales y periódicos y seguimiento de indicadores, entre otros.</v>
      </c>
    </row>
    <row r="20" spans="2:2" ht="220.5" hidden="1" customHeight="1" thickBot="1" x14ac:dyDescent="0.55000000000000004">
      <c r="B20" s="35" t="str">
        <f>IF(Planear!O41="","",'Anexo tecnico'!C24)</f>
        <v>2.4.1 Generar un plan de trabajo anual para alcanzar los objetivos propuestos en el Sistema de Gestión de Seguridad y Salud en el Trabajo, el cual debe identificar metas, responsabilidades, recursos, cronograma de actividades, estar firmado por el empleador y el responsable del Sistema de Gestión de Seguridad y Salud en el Trabajo. Si en su ejecución identificaste de desviaciones en el cumplimiento, contar con los planes de mejora para el logro del plan inicial.</v>
      </c>
    </row>
    <row r="21" spans="2:2" ht="220.5" hidden="1" customHeight="1" thickBot="1" x14ac:dyDescent="0.55000000000000004">
      <c r="B21" s="35" t="str">
        <f>IF(Planear!O41="","",'Anexo tecnico'!C25)</f>
        <v>2.5.1 Disponer de un sistema de archivo o retención documental, para los registros y documentos que soportan el Sistema de Gestión de Seguridad y Salud en el Trabajo.
VGarantizar que todos los  registros y documentos sean legibles (entendible para el lector objeto), fácilmente identificables y accesibles (para todos los que estén vinculados con cada documento en particular), protegidos contra daño y pérdida.</v>
      </c>
    </row>
    <row r="22" spans="2:2" ht="228" hidden="1" customHeight="1" thickBot="1" x14ac:dyDescent="0.55000000000000004">
      <c r="B22" s="35" t="str">
        <f>IF(Planear!O43="","",'Anexo tecnico'!C26)</f>
        <v>2.6.1 Tener o realizar registros documentales que evidencien la rendición de cuentas anual, al interior de la empresa.
Definir estos mecanismos de rendición de cuentas  y garantizar que se haga y se cumplan con los criterios del requisito.
Recuerda que la rendición de cuentas debe incluir todos los niveles de la empresa ya que en cada uno de ellos hay responsabilidades sobre la Seguridad y Salud en el Trabajo</v>
      </c>
    </row>
    <row r="23" spans="2:2" ht="220.5" hidden="1" customHeight="1" thickBot="1" x14ac:dyDescent="0.55000000000000004">
      <c r="B23" s="35" t="str">
        <f>IF(Planear!O43="","",'Anexo tecnico'!C27)</f>
        <v xml:space="preserve">2.7.1 Realizar una matriz legal en la cual se contemple la legislación nacional vigente en materia de riesgos laborales.
Esta debe tener
– Normas vigentes en riesgos laborales, aplicables a la empresa.
– Normas técnicas de cumplimiento de acuerdo con los peligros / riesgos identificados en la empresa.
– Normas vigentes de diferentes entidades que le aplique.
</v>
      </c>
    </row>
    <row r="24" spans="2:2" ht="220.5" hidden="1" customHeight="1" thickBot="1" x14ac:dyDescent="0.55000000000000004">
      <c r="B24" s="35" t="str">
        <f>IF(Planear!O45="","",'Anexo tecnico'!C28)</f>
        <v>2.8.1 Disponer de mecanismos de comunicación interna y externa en materia de Seguridad y Salud en el Trabajo y realizar acciones para dar respuesta a las comunicaciones recibidas.</v>
      </c>
    </row>
    <row r="25" spans="2:2" ht="220.5" customHeight="1" thickBot="1" x14ac:dyDescent="0.55000000000000004">
      <c r="B25" s="35" t="str">
        <f>IF(Planear!O47="","",'Anexo tecnico'!C29)</f>
        <v>2.9.1 Generar un procedimiento para la identificación y evaluación de las especificaciones en Seguridad y Salud en el Trabajo de las compras o adquisición de productos y servicios, como por ejemplo los elementos de protección personal. De igual manera debes crear una matriz de elementos de protección personal.</v>
      </c>
    </row>
    <row r="26" spans="2:2" ht="220.5" hidden="1" customHeight="1" thickBot="1" x14ac:dyDescent="0.55000000000000004">
      <c r="B26" s="35" t="str">
        <f>IF(Planear!O49="","",'Anexo tecnico'!C30)</f>
        <v/>
      </c>
    </row>
    <row r="27" spans="2:2" ht="220.5" hidden="1" customHeight="1" thickBot="1" x14ac:dyDescent="0.55000000000000004">
      <c r="B27" s="35" t="str">
        <f>IF(Planear!O51="","",'Anexo tecnico'!C31)</f>
        <v/>
      </c>
    </row>
  </sheetData>
  <autoFilter ref="B4:B27">
    <filterColumn colId="0">
      <customFilters>
        <customFilter operator="notEqual" val=" "/>
      </customFilters>
    </filterColumn>
  </autoFilter>
  <pageMargins left="0.7" right="0.7" top="0.75" bottom="0.75" header="0.3" footer="0.3"/>
  <pageSetup paperSize="9" orientation="portrait" r:id="rId1"/>
  <drawing r:id="rId2"/>
  <pictur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S58"/>
  <sheetViews>
    <sheetView showGridLines="0" showRowColHeaders="0" topLeftCell="A55" zoomScaleNormal="100" workbookViewId="0">
      <selection activeCell="B9" sqref="B9:Q10"/>
    </sheetView>
  </sheetViews>
  <sheetFormatPr baseColWidth="10" defaultRowHeight="12.75" x14ac:dyDescent="0.2"/>
  <cols>
    <col min="1" max="1" width="3.42578125" style="2" customWidth="1"/>
    <col min="2" max="4" width="11.42578125" style="2"/>
    <col min="5" max="17" width="11.42578125" style="2" customWidth="1"/>
    <col min="18" max="16384" width="11.42578125" style="2"/>
  </cols>
  <sheetData>
    <row r="1" spans="2:18" ht="49.5" customHeight="1" x14ac:dyDescent="0.2">
      <c r="B1" s="120"/>
      <c r="C1" s="120"/>
      <c r="D1" s="120"/>
      <c r="E1" s="120"/>
      <c r="F1" s="120"/>
      <c r="G1" s="120"/>
      <c r="H1" s="120"/>
      <c r="I1" s="120"/>
      <c r="J1" s="120"/>
      <c r="K1" s="120"/>
      <c r="L1" s="120"/>
      <c r="M1" s="120"/>
      <c r="N1" s="120"/>
      <c r="O1" s="120"/>
      <c r="P1" s="120"/>
      <c r="Q1" s="120"/>
    </row>
    <row r="2" spans="2:18" ht="57" customHeight="1" x14ac:dyDescent="0.2">
      <c r="B2" s="121"/>
      <c r="C2" s="121"/>
      <c r="D2" s="121"/>
      <c r="E2" s="121"/>
      <c r="F2" s="121"/>
      <c r="G2" s="121"/>
      <c r="H2" s="121"/>
      <c r="I2" s="121"/>
      <c r="J2" s="121"/>
      <c r="K2" s="121"/>
      <c r="L2" s="121"/>
      <c r="M2" s="121"/>
      <c r="N2" s="121"/>
      <c r="O2" s="121"/>
      <c r="P2" s="121"/>
      <c r="Q2" s="121"/>
    </row>
    <row r="3" spans="2:18" ht="29.25" customHeight="1" x14ac:dyDescent="0.2">
      <c r="B3" s="119" t="s">
        <v>46</v>
      </c>
      <c r="C3" s="119"/>
      <c r="D3" s="119"/>
      <c r="E3" s="119"/>
      <c r="F3" s="119"/>
      <c r="G3" s="119"/>
      <c r="H3" s="119"/>
      <c r="I3" s="119"/>
      <c r="J3" s="119"/>
      <c r="K3" s="119"/>
      <c r="L3" s="119"/>
      <c r="M3" s="119"/>
      <c r="N3" s="119"/>
      <c r="O3" s="119"/>
      <c r="P3" s="119"/>
      <c r="Q3" s="119"/>
    </row>
    <row r="4" spans="2:18" ht="29.25" customHeight="1" x14ac:dyDescent="0.2">
      <c r="B4" s="119" t="s">
        <v>47</v>
      </c>
      <c r="C4" s="119"/>
      <c r="D4" s="119"/>
      <c r="E4" s="119"/>
      <c r="F4" s="119"/>
      <c r="G4" s="119"/>
      <c r="H4" s="119"/>
      <c r="I4" s="119"/>
      <c r="J4" s="119"/>
      <c r="K4" s="119"/>
      <c r="L4" s="119"/>
      <c r="M4" s="119"/>
      <c r="N4" s="119"/>
      <c r="O4" s="119"/>
      <c r="P4" s="119"/>
      <c r="Q4" s="119"/>
    </row>
    <row r="5" spans="2:18" ht="29.25" customHeight="1" x14ac:dyDescent="0.2">
      <c r="B5" s="119" t="s">
        <v>49</v>
      </c>
      <c r="C5" s="119"/>
      <c r="D5" s="119"/>
      <c r="E5" s="119"/>
      <c r="F5" s="119"/>
      <c r="G5" s="119"/>
      <c r="H5" s="119"/>
      <c r="I5" s="119"/>
      <c r="J5" s="119"/>
      <c r="K5" s="119"/>
      <c r="L5" s="119"/>
      <c r="M5" s="119"/>
      <c r="N5" s="119"/>
      <c r="O5" s="119"/>
      <c r="P5" s="119"/>
      <c r="Q5" s="119"/>
    </row>
    <row r="6" spans="2:18" ht="39" customHeight="1" x14ac:dyDescent="0.2">
      <c r="B6" s="119" t="s">
        <v>54</v>
      </c>
      <c r="C6" s="119"/>
      <c r="D6" s="119"/>
      <c r="E6" s="119"/>
      <c r="F6" s="119"/>
      <c r="G6" s="119"/>
      <c r="H6" s="119"/>
      <c r="I6" s="119"/>
      <c r="J6" s="119"/>
      <c r="K6" s="119"/>
      <c r="L6" s="119"/>
      <c r="M6" s="119"/>
      <c r="N6" s="119"/>
      <c r="O6" s="119"/>
      <c r="P6" s="119"/>
      <c r="Q6" s="119"/>
    </row>
    <row r="7" spans="2:18" ht="49.5" hidden="1" customHeight="1" x14ac:dyDescent="0.2">
      <c r="B7" s="122"/>
      <c r="C7" s="122"/>
      <c r="D7" s="122"/>
      <c r="E7" s="122"/>
      <c r="F7" s="122"/>
      <c r="G7" s="122"/>
      <c r="H7" s="122"/>
      <c r="I7" s="122"/>
      <c r="J7" s="122"/>
      <c r="K7" s="122"/>
      <c r="L7" s="122"/>
      <c r="M7" s="122"/>
      <c r="N7" s="122"/>
      <c r="O7" s="122"/>
      <c r="P7" s="122"/>
      <c r="Q7" s="122"/>
    </row>
    <row r="8" spans="2:18" ht="4.5" customHeight="1" x14ac:dyDescent="0.2">
      <c r="B8" s="123"/>
      <c r="C8" s="123"/>
      <c r="D8" s="123"/>
      <c r="E8" s="123"/>
      <c r="F8" s="123"/>
      <c r="G8" s="123"/>
      <c r="H8" s="123"/>
      <c r="I8" s="123"/>
      <c r="J8" s="123"/>
      <c r="K8" s="123"/>
      <c r="L8" s="123"/>
      <c r="M8" s="123"/>
      <c r="N8" s="123"/>
      <c r="O8" s="123"/>
      <c r="P8" s="123"/>
      <c r="Q8" s="123"/>
      <c r="R8" s="3" t="s">
        <v>0</v>
      </c>
    </row>
    <row r="9" spans="2:18" ht="34.5" customHeight="1" x14ac:dyDescent="0.2">
      <c r="B9" s="125" t="s">
        <v>164</v>
      </c>
      <c r="C9" s="125"/>
      <c r="D9" s="125"/>
      <c r="E9" s="125"/>
      <c r="F9" s="125"/>
      <c r="G9" s="125"/>
      <c r="H9" s="125"/>
      <c r="I9" s="125"/>
      <c r="J9" s="125"/>
      <c r="K9" s="125"/>
      <c r="L9" s="125"/>
      <c r="M9" s="125"/>
      <c r="N9" s="125"/>
      <c r="O9" s="125"/>
      <c r="P9" s="125"/>
      <c r="Q9" s="125"/>
    </row>
    <row r="10" spans="2:18" ht="69" customHeight="1" x14ac:dyDescent="0.2">
      <c r="B10" s="125"/>
      <c r="C10" s="125"/>
      <c r="D10" s="125"/>
      <c r="E10" s="125"/>
      <c r="F10" s="125"/>
      <c r="G10" s="125"/>
      <c r="H10" s="125"/>
      <c r="I10" s="125"/>
      <c r="J10" s="125"/>
      <c r="K10" s="125"/>
      <c r="L10" s="125"/>
      <c r="M10" s="125"/>
      <c r="N10" s="125"/>
      <c r="O10" s="125"/>
      <c r="P10" s="125"/>
      <c r="Q10" s="125"/>
    </row>
    <row r="11" spans="2:18" ht="24.75" hidden="1" customHeight="1" x14ac:dyDescent="0.2"/>
    <row r="12" spans="2:18" ht="24.75" customHeight="1" x14ac:dyDescent="0.2">
      <c r="B12" s="109" t="s">
        <v>1</v>
      </c>
      <c r="C12" s="109"/>
      <c r="D12" s="109"/>
      <c r="E12" s="109"/>
      <c r="F12" s="109"/>
      <c r="G12" s="109" t="s">
        <v>42</v>
      </c>
      <c r="H12" s="109"/>
      <c r="I12" s="109"/>
      <c r="J12" s="109"/>
      <c r="K12" s="109"/>
      <c r="L12" s="109"/>
      <c r="M12" s="116" t="s">
        <v>161</v>
      </c>
      <c r="N12" s="116" t="s">
        <v>45</v>
      </c>
      <c r="O12" s="116"/>
      <c r="P12" s="116"/>
      <c r="Q12" s="116"/>
    </row>
    <row r="13" spans="2:18" ht="22.5" customHeight="1" x14ac:dyDescent="0.2">
      <c r="B13" s="109"/>
      <c r="C13" s="109"/>
      <c r="D13" s="109"/>
      <c r="E13" s="109"/>
      <c r="F13" s="109"/>
      <c r="G13" s="109"/>
      <c r="H13" s="109"/>
      <c r="I13" s="109"/>
      <c r="J13" s="109"/>
      <c r="K13" s="109"/>
      <c r="L13" s="109"/>
      <c r="M13" s="116"/>
      <c r="N13" s="117" t="s">
        <v>41</v>
      </c>
      <c r="O13" s="124" t="s">
        <v>2</v>
      </c>
      <c r="P13" s="117" t="s">
        <v>3</v>
      </c>
      <c r="Q13" s="117"/>
    </row>
    <row r="14" spans="2:18" ht="33" customHeight="1" x14ac:dyDescent="0.2">
      <c r="B14" s="110"/>
      <c r="C14" s="110"/>
      <c r="D14" s="110"/>
      <c r="E14" s="110"/>
      <c r="F14" s="110"/>
      <c r="G14" s="110"/>
      <c r="H14" s="110"/>
      <c r="I14" s="110"/>
      <c r="J14" s="110"/>
      <c r="K14" s="110"/>
      <c r="L14" s="110"/>
      <c r="M14" s="118"/>
      <c r="N14" s="117"/>
      <c r="O14" s="124"/>
      <c r="P14" s="22" t="s">
        <v>4</v>
      </c>
      <c r="Q14" s="22" t="s">
        <v>5</v>
      </c>
    </row>
    <row r="15" spans="2:18" ht="40.5" customHeight="1" x14ac:dyDescent="0.2">
      <c r="B15" s="112" t="s">
        <v>165</v>
      </c>
      <c r="C15" s="112"/>
      <c r="D15" s="112"/>
      <c r="E15" s="112"/>
      <c r="F15" s="112"/>
      <c r="G15" s="112"/>
      <c r="H15" s="112"/>
      <c r="I15" s="112"/>
      <c r="J15" s="112"/>
      <c r="K15" s="112"/>
      <c r="L15" s="112"/>
      <c r="M15" s="112"/>
      <c r="N15" s="112"/>
      <c r="O15" s="112"/>
      <c r="P15" s="112"/>
      <c r="Q15" s="112"/>
    </row>
    <row r="16" spans="2:18" ht="54.75" customHeight="1" x14ac:dyDescent="0.2">
      <c r="B16" s="113" t="s">
        <v>166</v>
      </c>
      <c r="C16" s="114"/>
      <c r="D16" s="114"/>
      <c r="E16" s="114"/>
      <c r="F16" s="114"/>
      <c r="G16" s="115" t="s">
        <v>167</v>
      </c>
      <c r="H16" s="115"/>
      <c r="I16" s="115"/>
      <c r="J16" s="115"/>
      <c r="K16" s="115"/>
      <c r="L16" s="115"/>
      <c r="M16" s="4"/>
      <c r="N16" s="7" t="s">
        <v>0</v>
      </c>
      <c r="O16" s="6"/>
      <c r="P16" s="7"/>
      <c r="Q16" s="18"/>
    </row>
    <row r="17" spans="1:19" ht="54.75" customHeight="1" x14ac:dyDescent="0.2">
      <c r="B17" s="113"/>
      <c r="C17" s="114"/>
      <c r="D17" s="114"/>
      <c r="E17" s="114"/>
      <c r="F17" s="114"/>
      <c r="G17" s="115" t="s">
        <v>168</v>
      </c>
      <c r="H17" s="115"/>
      <c r="I17" s="115"/>
      <c r="J17" s="115"/>
      <c r="K17" s="115"/>
      <c r="L17" s="115"/>
      <c r="M17" s="4"/>
      <c r="N17" s="7" t="s">
        <v>0</v>
      </c>
      <c r="O17" s="6"/>
      <c r="P17" s="6"/>
      <c r="Q17" s="6"/>
    </row>
    <row r="18" spans="1:19" ht="54.75" customHeight="1" x14ac:dyDescent="0.2">
      <c r="B18" s="113"/>
      <c r="C18" s="114"/>
      <c r="D18" s="114"/>
      <c r="E18" s="114"/>
      <c r="F18" s="114"/>
      <c r="G18" s="115" t="s">
        <v>169</v>
      </c>
      <c r="H18" s="115"/>
      <c r="I18" s="115"/>
      <c r="J18" s="115"/>
      <c r="K18" s="115"/>
      <c r="L18" s="115"/>
      <c r="M18" s="4"/>
      <c r="N18" s="7" t="s">
        <v>0</v>
      </c>
      <c r="O18" s="6"/>
      <c r="P18" s="8"/>
      <c r="Q18" s="8"/>
    </row>
    <row r="19" spans="1:19" ht="54.75" customHeight="1" x14ac:dyDescent="0.2">
      <c r="B19" s="113"/>
      <c r="C19" s="114"/>
      <c r="D19" s="114"/>
      <c r="E19" s="114"/>
      <c r="F19" s="114"/>
      <c r="G19" s="115" t="s">
        <v>170</v>
      </c>
      <c r="H19" s="115"/>
      <c r="I19" s="115"/>
      <c r="J19" s="115"/>
      <c r="K19" s="115"/>
      <c r="L19" s="115"/>
      <c r="M19" s="4"/>
      <c r="N19" s="7"/>
      <c r="O19" s="6" t="s">
        <v>0</v>
      </c>
      <c r="P19" s="6"/>
      <c r="Q19" s="6"/>
    </row>
    <row r="20" spans="1:19" ht="54.75" customHeight="1" x14ac:dyDescent="0.2">
      <c r="B20" s="113"/>
      <c r="C20" s="114"/>
      <c r="D20" s="114"/>
      <c r="E20" s="114"/>
      <c r="F20" s="114"/>
      <c r="G20" s="115" t="s">
        <v>171</v>
      </c>
      <c r="H20" s="115"/>
      <c r="I20" s="115"/>
      <c r="J20" s="115"/>
      <c r="K20" s="115"/>
      <c r="L20" s="115"/>
      <c r="M20" s="4"/>
      <c r="N20" s="7"/>
      <c r="O20" s="6" t="s">
        <v>0</v>
      </c>
      <c r="P20" s="6"/>
      <c r="Q20" s="6"/>
    </row>
    <row r="21" spans="1:19" ht="54.75" customHeight="1" x14ac:dyDescent="0.2">
      <c r="B21" s="113"/>
      <c r="C21" s="114"/>
      <c r="D21" s="114"/>
      <c r="E21" s="114"/>
      <c r="F21" s="114"/>
      <c r="G21" s="115" t="s">
        <v>172</v>
      </c>
      <c r="H21" s="115"/>
      <c r="I21" s="115"/>
      <c r="J21" s="115"/>
      <c r="K21" s="115"/>
      <c r="L21" s="115"/>
      <c r="M21" s="4"/>
      <c r="N21" s="7"/>
      <c r="O21" s="6"/>
      <c r="P21" s="8" t="s">
        <v>0</v>
      </c>
      <c r="Q21" s="8"/>
    </row>
    <row r="22" spans="1:19" ht="54.75" customHeight="1" x14ac:dyDescent="0.2">
      <c r="B22" s="113"/>
      <c r="C22" s="114"/>
      <c r="D22" s="114"/>
      <c r="E22" s="114"/>
      <c r="F22" s="114"/>
      <c r="G22" s="115" t="s">
        <v>173</v>
      </c>
      <c r="H22" s="115"/>
      <c r="I22" s="115"/>
      <c r="J22" s="115"/>
      <c r="K22" s="115"/>
      <c r="L22" s="115"/>
      <c r="M22" s="4"/>
      <c r="N22" s="7"/>
      <c r="O22" s="6"/>
      <c r="P22" s="6"/>
      <c r="Q22" s="6" t="s">
        <v>0</v>
      </c>
    </row>
    <row r="23" spans="1:19" ht="54.75" customHeight="1" x14ac:dyDescent="0.2">
      <c r="B23" s="113"/>
      <c r="C23" s="114"/>
      <c r="D23" s="114"/>
      <c r="E23" s="114"/>
      <c r="F23" s="114"/>
      <c r="G23" s="115" t="s">
        <v>174</v>
      </c>
      <c r="H23" s="115"/>
      <c r="I23" s="115"/>
      <c r="J23" s="115"/>
      <c r="K23" s="115"/>
      <c r="L23" s="115"/>
      <c r="M23" s="4"/>
      <c r="N23" s="7"/>
      <c r="O23" s="6" t="s">
        <v>0</v>
      </c>
      <c r="P23" s="6"/>
      <c r="Q23" s="6"/>
    </row>
    <row r="24" spans="1:19" ht="54.75" customHeight="1" x14ac:dyDescent="0.2">
      <c r="B24" s="113"/>
      <c r="C24" s="114"/>
      <c r="D24" s="114"/>
      <c r="E24" s="114"/>
      <c r="F24" s="114"/>
      <c r="G24" s="115" t="s">
        <v>175</v>
      </c>
      <c r="H24" s="115"/>
      <c r="I24" s="115"/>
      <c r="J24" s="115"/>
      <c r="K24" s="115"/>
      <c r="L24" s="115"/>
      <c r="M24" s="4"/>
      <c r="N24" s="7" t="s">
        <v>0</v>
      </c>
      <c r="O24" s="6"/>
      <c r="P24" s="6"/>
      <c r="Q24" s="9"/>
    </row>
    <row r="25" spans="1:19" ht="21.75" customHeight="1" x14ac:dyDescent="0.2">
      <c r="B25" s="17"/>
      <c r="C25" s="17"/>
      <c r="D25" s="17"/>
      <c r="E25" s="17"/>
      <c r="F25" s="17"/>
      <c r="G25" s="17"/>
      <c r="H25" s="17"/>
      <c r="I25" s="17"/>
      <c r="J25" s="17"/>
      <c r="K25" s="17"/>
      <c r="L25" s="17"/>
      <c r="M25" s="17"/>
      <c r="N25" s="17"/>
      <c r="O25" s="17"/>
      <c r="P25" s="17"/>
      <c r="Q25" s="17"/>
    </row>
    <row r="26" spans="1:19" ht="54.75" customHeight="1" x14ac:dyDescent="0.2">
      <c r="B26" s="113" t="s">
        <v>176</v>
      </c>
      <c r="C26" s="114"/>
      <c r="D26" s="114"/>
      <c r="E26" s="114"/>
      <c r="F26" s="114"/>
      <c r="G26" s="115" t="s">
        <v>177</v>
      </c>
      <c r="H26" s="115"/>
      <c r="I26" s="115"/>
      <c r="J26" s="115"/>
      <c r="K26" s="115"/>
      <c r="L26" s="115"/>
      <c r="M26" s="4"/>
      <c r="N26" s="7" t="s">
        <v>0</v>
      </c>
      <c r="O26" s="7"/>
      <c r="P26" s="12"/>
      <c r="Q26" s="10"/>
    </row>
    <row r="27" spans="1:19" ht="54.75" customHeight="1" x14ac:dyDescent="0.2">
      <c r="B27" s="113"/>
      <c r="C27" s="114"/>
      <c r="D27" s="114"/>
      <c r="E27" s="114"/>
      <c r="F27" s="114"/>
      <c r="G27" s="115" t="s">
        <v>178</v>
      </c>
      <c r="H27" s="115"/>
      <c r="I27" s="115"/>
      <c r="J27" s="115"/>
      <c r="K27" s="115"/>
      <c r="L27" s="115"/>
      <c r="M27" s="4"/>
      <c r="N27" s="7" t="s">
        <v>0</v>
      </c>
      <c r="O27" s="8"/>
      <c r="P27" s="5"/>
      <c r="Q27" s="8"/>
    </row>
    <row r="28" spans="1:19" ht="54.75" customHeight="1" x14ac:dyDescent="0.2">
      <c r="B28" s="113"/>
      <c r="C28" s="114"/>
      <c r="D28" s="114"/>
      <c r="E28" s="114"/>
      <c r="F28" s="114"/>
      <c r="G28" s="115" t="s">
        <v>179</v>
      </c>
      <c r="H28" s="115"/>
      <c r="I28" s="115"/>
      <c r="J28" s="115"/>
      <c r="K28" s="115"/>
      <c r="L28" s="115"/>
      <c r="M28" s="4"/>
      <c r="N28" s="7"/>
      <c r="O28" s="6" t="s">
        <v>0</v>
      </c>
      <c r="P28" s="11"/>
      <c r="Q28" s="6"/>
    </row>
    <row r="29" spans="1:19" ht="21.75" customHeight="1" x14ac:dyDescent="0.2">
      <c r="A29" s="13"/>
      <c r="B29" s="14"/>
      <c r="C29" s="14"/>
      <c r="D29" s="14"/>
      <c r="E29" s="15"/>
      <c r="F29" s="15"/>
      <c r="G29" s="15"/>
      <c r="H29" s="15"/>
      <c r="I29" s="15"/>
      <c r="J29" s="15"/>
      <c r="K29" s="15"/>
      <c r="L29" s="15"/>
      <c r="M29" s="15"/>
      <c r="N29" s="15"/>
      <c r="O29" s="15"/>
      <c r="P29" s="15"/>
      <c r="Q29" s="16"/>
    </row>
    <row r="30" spans="1:19" ht="54.75" customHeight="1" x14ac:dyDescent="0.2">
      <c r="B30" s="128" t="s">
        <v>180</v>
      </c>
      <c r="C30" s="129"/>
      <c r="D30" s="129"/>
      <c r="E30" s="129"/>
      <c r="F30" s="129"/>
      <c r="G30" s="115" t="s">
        <v>181</v>
      </c>
      <c r="H30" s="115"/>
      <c r="I30" s="115"/>
      <c r="J30" s="115"/>
      <c r="K30" s="115"/>
      <c r="L30" s="115"/>
      <c r="M30" s="4"/>
      <c r="N30" s="6" t="s">
        <v>0</v>
      </c>
      <c r="O30" s="6"/>
      <c r="P30" s="11"/>
      <c r="Q30" s="6"/>
    </row>
    <row r="31" spans="1:19" ht="54.75" customHeight="1" x14ac:dyDescent="0.2">
      <c r="B31" s="113"/>
      <c r="C31" s="114"/>
      <c r="D31" s="114"/>
      <c r="E31" s="114"/>
      <c r="F31" s="114"/>
      <c r="G31" s="115" t="s">
        <v>194</v>
      </c>
      <c r="H31" s="115"/>
      <c r="I31" s="115"/>
      <c r="J31" s="115"/>
      <c r="K31" s="115"/>
      <c r="L31" s="115"/>
      <c r="M31" s="4"/>
      <c r="N31" s="6" t="s">
        <v>0</v>
      </c>
      <c r="O31" s="7"/>
      <c r="P31" s="12"/>
      <c r="Q31" s="7"/>
      <c r="S31" s="1"/>
    </row>
    <row r="32" spans="1:19" ht="54.75" customHeight="1" x14ac:dyDescent="0.2">
      <c r="B32" s="113"/>
      <c r="C32" s="114"/>
      <c r="D32" s="114"/>
      <c r="E32" s="114"/>
      <c r="F32" s="114"/>
      <c r="G32" s="115" t="s">
        <v>195</v>
      </c>
      <c r="H32" s="115"/>
      <c r="I32" s="115"/>
      <c r="J32" s="115"/>
      <c r="K32" s="115"/>
      <c r="L32" s="115"/>
      <c r="M32" s="4"/>
      <c r="N32" s="6" t="s">
        <v>0</v>
      </c>
      <c r="O32" s="6"/>
      <c r="P32" s="11"/>
      <c r="Q32" s="6"/>
    </row>
    <row r="33" spans="2:17" ht="54.75" customHeight="1" x14ac:dyDescent="0.2">
      <c r="B33" s="113"/>
      <c r="C33" s="114"/>
      <c r="D33" s="114"/>
      <c r="E33" s="114"/>
      <c r="F33" s="114"/>
      <c r="G33" s="115" t="s">
        <v>196</v>
      </c>
      <c r="H33" s="115"/>
      <c r="I33" s="115"/>
      <c r="J33" s="115"/>
      <c r="K33" s="115"/>
      <c r="L33" s="115"/>
      <c r="M33" s="4"/>
      <c r="N33" s="6" t="s">
        <v>0</v>
      </c>
      <c r="O33" s="8"/>
      <c r="P33" s="5"/>
      <c r="Q33" s="8"/>
    </row>
    <row r="34" spans="2:17" ht="54.75" customHeight="1" x14ac:dyDescent="0.2">
      <c r="B34" s="113"/>
      <c r="C34" s="114"/>
      <c r="D34" s="114"/>
      <c r="E34" s="114"/>
      <c r="F34" s="114"/>
      <c r="G34" s="115" t="s">
        <v>197</v>
      </c>
      <c r="H34" s="115"/>
      <c r="I34" s="115"/>
      <c r="J34" s="115"/>
      <c r="K34" s="115"/>
      <c r="L34" s="115"/>
      <c r="M34" s="4"/>
      <c r="N34" s="6"/>
      <c r="O34" s="6" t="s">
        <v>0</v>
      </c>
      <c r="P34" s="11"/>
      <c r="Q34" s="6"/>
    </row>
    <row r="35" spans="2:17" ht="54.75" customHeight="1" x14ac:dyDescent="0.2">
      <c r="B35" s="113"/>
      <c r="C35" s="114"/>
      <c r="D35" s="114"/>
      <c r="E35" s="114"/>
      <c r="F35" s="114"/>
      <c r="G35" s="115" t="s">
        <v>198</v>
      </c>
      <c r="H35" s="115"/>
      <c r="I35" s="115"/>
      <c r="J35" s="115"/>
      <c r="K35" s="115"/>
      <c r="L35" s="115"/>
      <c r="M35" s="4"/>
      <c r="N35" s="6" t="s">
        <v>0</v>
      </c>
      <c r="O35" s="7"/>
      <c r="P35" s="12"/>
      <c r="Q35" s="7"/>
    </row>
    <row r="36" spans="2:17" ht="16.5" customHeight="1" x14ac:dyDescent="0.2">
      <c r="B36" s="19"/>
      <c r="C36" s="19"/>
      <c r="D36" s="19"/>
      <c r="E36" s="19"/>
      <c r="F36" s="19"/>
      <c r="G36" s="19"/>
      <c r="H36" s="19"/>
      <c r="I36" s="19"/>
      <c r="J36" s="19"/>
      <c r="K36" s="19"/>
      <c r="L36" s="19"/>
      <c r="M36" s="20"/>
      <c r="N36" s="1"/>
      <c r="O36" s="1"/>
      <c r="P36" s="1"/>
      <c r="Q36" s="1"/>
    </row>
    <row r="37" spans="2:17" ht="24.75" customHeight="1" x14ac:dyDescent="0.2">
      <c r="B37" s="109" t="s">
        <v>1</v>
      </c>
      <c r="C37" s="109"/>
      <c r="D37" s="109"/>
      <c r="E37" s="109"/>
      <c r="F37" s="109"/>
      <c r="G37" s="109" t="s">
        <v>42</v>
      </c>
      <c r="H37" s="109"/>
      <c r="I37" s="109"/>
      <c r="J37" s="109"/>
      <c r="K37" s="109"/>
      <c r="L37" s="109"/>
      <c r="M37" s="116" t="s">
        <v>161</v>
      </c>
      <c r="N37" s="116" t="s">
        <v>45</v>
      </c>
      <c r="O37" s="116"/>
      <c r="P37" s="116"/>
      <c r="Q37" s="116"/>
    </row>
    <row r="38" spans="2:17" ht="22.5" customHeight="1" x14ac:dyDescent="0.2">
      <c r="B38" s="109"/>
      <c r="C38" s="109"/>
      <c r="D38" s="109"/>
      <c r="E38" s="109"/>
      <c r="F38" s="109"/>
      <c r="G38" s="109"/>
      <c r="H38" s="109"/>
      <c r="I38" s="109"/>
      <c r="J38" s="109"/>
      <c r="K38" s="109"/>
      <c r="L38" s="109"/>
      <c r="M38" s="116"/>
      <c r="N38" s="117" t="s">
        <v>41</v>
      </c>
      <c r="O38" s="124" t="s">
        <v>2</v>
      </c>
      <c r="P38" s="117" t="s">
        <v>3</v>
      </c>
      <c r="Q38" s="117"/>
    </row>
    <row r="39" spans="2:17" ht="33" customHeight="1" x14ac:dyDescent="0.2">
      <c r="B39" s="110"/>
      <c r="C39" s="110"/>
      <c r="D39" s="110"/>
      <c r="E39" s="110"/>
      <c r="F39" s="110"/>
      <c r="G39" s="110"/>
      <c r="H39" s="110"/>
      <c r="I39" s="110"/>
      <c r="J39" s="110"/>
      <c r="K39" s="110"/>
      <c r="L39" s="110"/>
      <c r="M39" s="118"/>
      <c r="N39" s="117"/>
      <c r="O39" s="124"/>
      <c r="P39" s="22" t="s">
        <v>4</v>
      </c>
      <c r="Q39" s="22" t="s">
        <v>5</v>
      </c>
    </row>
    <row r="40" spans="2:17" ht="40.5" customHeight="1" x14ac:dyDescent="0.2">
      <c r="B40" s="112" t="s">
        <v>199</v>
      </c>
      <c r="C40" s="112"/>
      <c r="D40" s="112"/>
      <c r="E40" s="112"/>
      <c r="F40" s="112"/>
      <c r="G40" s="112"/>
      <c r="H40" s="112"/>
      <c r="I40" s="112"/>
      <c r="J40" s="112"/>
      <c r="K40" s="112"/>
      <c r="L40" s="112"/>
      <c r="M40" s="112"/>
      <c r="N40" s="112"/>
      <c r="O40" s="112"/>
      <c r="P40" s="112"/>
      <c r="Q40" s="112"/>
    </row>
    <row r="41" spans="2:17" ht="54.75" customHeight="1" x14ac:dyDescent="0.2">
      <c r="B41" s="113" t="s">
        <v>200</v>
      </c>
      <c r="C41" s="114"/>
      <c r="D41" s="114"/>
      <c r="E41" s="114"/>
      <c r="F41" s="114"/>
      <c r="G41" s="115" t="s">
        <v>201</v>
      </c>
      <c r="H41" s="115"/>
      <c r="I41" s="115"/>
      <c r="J41" s="115"/>
      <c r="K41" s="115"/>
      <c r="L41" s="115"/>
      <c r="M41" s="4"/>
      <c r="N41" s="6" t="s">
        <v>163</v>
      </c>
      <c r="O41" s="6"/>
      <c r="P41" s="11"/>
      <c r="Q41" s="6"/>
    </row>
    <row r="42" spans="2:17" ht="54.75" customHeight="1" x14ac:dyDescent="0.2">
      <c r="B42" s="113"/>
      <c r="C42" s="114"/>
      <c r="D42" s="114"/>
      <c r="E42" s="114"/>
      <c r="F42" s="114"/>
      <c r="G42" s="115" t="s">
        <v>202</v>
      </c>
      <c r="H42" s="115"/>
      <c r="I42" s="115"/>
      <c r="J42" s="115"/>
      <c r="K42" s="115"/>
      <c r="L42" s="115"/>
      <c r="M42" s="4"/>
      <c r="N42" s="6" t="s">
        <v>163</v>
      </c>
      <c r="O42" s="6"/>
      <c r="P42" s="11"/>
      <c r="Q42" s="6"/>
    </row>
    <row r="43" spans="2:17" ht="54.75" customHeight="1" x14ac:dyDescent="0.2">
      <c r="B43" s="113"/>
      <c r="C43" s="114"/>
      <c r="D43" s="114"/>
      <c r="E43" s="114"/>
      <c r="F43" s="114"/>
      <c r="G43" s="115" t="s">
        <v>203</v>
      </c>
      <c r="H43" s="115"/>
      <c r="I43" s="115"/>
      <c r="J43" s="115"/>
      <c r="K43" s="115"/>
      <c r="L43" s="115"/>
      <c r="M43" s="4"/>
      <c r="N43" s="6" t="s">
        <v>163</v>
      </c>
      <c r="O43" s="6"/>
      <c r="P43" s="11"/>
      <c r="Q43" s="6"/>
    </row>
    <row r="44" spans="2:17" ht="54.75" customHeight="1" x14ac:dyDescent="0.2">
      <c r="B44" s="113"/>
      <c r="C44" s="114"/>
      <c r="D44" s="114"/>
      <c r="E44" s="114"/>
      <c r="F44" s="114"/>
      <c r="G44" s="115" t="s">
        <v>204</v>
      </c>
      <c r="H44" s="115"/>
      <c r="I44" s="115"/>
      <c r="J44" s="115"/>
      <c r="K44" s="115"/>
      <c r="L44" s="115"/>
      <c r="M44" s="4"/>
      <c r="N44" s="6" t="s">
        <v>163</v>
      </c>
      <c r="O44" s="6"/>
      <c r="P44" s="11"/>
      <c r="Q44" s="6"/>
    </row>
    <row r="45" spans="2:17" ht="16.5" customHeight="1" x14ac:dyDescent="0.2">
      <c r="B45" s="19"/>
      <c r="C45" s="19"/>
      <c r="D45" s="19"/>
      <c r="E45" s="19"/>
      <c r="F45" s="19"/>
      <c r="G45" s="19"/>
      <c r="H45" s="19"/>
      <c r="I45" s="19"/>
      <c r="J45" s="19"/>
      <c r="K45" s="19"/>
      <c r="L45" s="19"/>
      <c r="M45" s="20"/>
      <c r="N45" s="1"/>
      <c r="O45" s="1"/>
      <c r="P45" s="1"/>
      <c r="Q45" s="1"/>
    </row>
    <row r="46" spans="2:17" ht="54.75" customHeight="1" x14ac:dyDescent="0.2">
      <c r="B46" s="113" t="s">
        <v>205</v>
      </c>
      <c r="C46" s="114"/>
      <c r="D46" s="114"/>
      <c r="E46" s="114"/>
      <c r="F46" s="114"/>
      <c r="G46" s="115" t="s">
        <v>206</v>
      </c>
      <c r="H46" s="115"/>
      <c r="I46" s="115"/>
      <c r="J46" s="115"/>
      <c r="K46" s="115"/>
      <c r="L46" s="115"/>
      <c r="M46" s="4"/>
      <c r="N46" s="6" t="s">
        <v>163</v>
      </c>
      <c r="O46" s="6"/>
      <c r="P46" s="11"/>
      <c r="Q46" s="6"/>
    </row>
    <row r="47" spans="2:17" ht="54.75" customHeight="1" x14ac:dyDescent="0.2">
      <c r="B47" s="113"/>
      <c r="C47" s="114"/>
      <c r="D47" s="114"/>
      <c r="E47" s="114"/>
      <c r="F47" s="114"/>
      <c r="G47" s="115" t="s">
        <v>207</v>
      </c>
      <c r="H47" s="115"/>
      <c r="I47" s="115"/>
      <c r="J47" s="115"/>
      <c r="K47" s="115"/>
      <c r="L47" s="115"/>
      <c r="M47" s="4"/>
      <c r="N47" s="6" t="s">
        <v>163</v>
      </c>
      <c r="O47" s="6"/>
      <c r="P47" s="11"/>
      <c r="Q47" s="6"/>
    </row>
    <row r="48" spans="2:17" ht="54.75" customHeight="1" x14ac:dyDescent="0.2">
      <c r="B48" s="113"/>
      <c r="C48" s="114"/>
      <c r="D48" s="114"/>
      <c r="E48" s="114"/>
      <c r="F48" s="114"/>
      <c r="G48" s="115" t="s">
        <v>208</v>
      </c>
      <c r="H48" s="115"/>
      <c r="I48" s="115"/>
      <c r="J48" s="115"/>
      <c r="K48" s="115"/>
      <c r="L48" s="115"/>
      <c r="M48" s="4"/>
      <c r="N48" s="6"/>
      <c r="O48" s="6" t="s">
        <v>0</v>
      </c>
      <c r="P48" s="11"/>
      <c r="Q48" s="6"/>
    </row>
    <row r="49" spans="2:17" ht="54.75" customHeight="1" x14ac:dyDescent="0.2">
      <c r="B49" s="113"/>
      <c r="C49" s="114"/>
      <c r="D49" s="114"/>
      <c r="E49" s="114"/>
      <c r="F49" s="114"/>
      <c r="G49" s="115" t="s">
        <v>209</v>
      </c>
      <c r="H49" s="115"/>
      <c r="I49" s="115"/>
      <c r="J49" s="115"/>
      <c r="K49" s="115"/>
      <c r="L49" s="115"/>
      <c r="M49" s="4"/>
      <c r="N49" s="6"/>
      <c r="O49" s="6" t="s">
        <v>0</v>
      </c>
      <c r="P49" s="11"/>
      <c r="Q49" s="6"/>
    </row>
    <row r="50" spans="2:17" ht="54.75" customHeight="1" x14ac:dyDescent="0.2">
      <c r="B50" s="113"/>
      <c r="C50" s="114"/>
      <c r="D50" s="114"/>
      <c r="E50" s="114"/>
      <c r="F50" s="114"/>
      <c r="G50" s="115" t="s">
        <v>210</v>
      </c>
      <c r="H50" s="115"/>
      <c r="I50" s="115"/>
      <c r="J50" s="115"/>
      <c r="K50" s="115"/>
      <c r="L50" s="115"/>
      <c r="M50" s="4"/>
      <c r="N50" s="6"/>
      <c r="O50" s="6" t="s">
        <v>0</v>
      </c>
      <c r="P50" s="11"/>
      <c r="Q50" s="6"/>
    </row>
    <row r="51" spans="2:17" ht="54.75" customHeight="1" x14ac:dyDescent="0.2">
      <c r="B51" s="113"/>
      <c r="C51" s="114"/>
      <c r="D51" s="114"/>
      <c r="E51" s="114"/>
      <c r="F51" s="114"/>
      <c r="G51" s="115" t="s">
        <v>211</v>
      </c>
      <c r="H51" s="115"/>
      <c r="I51" s="115"/>
      <c r="J51" s="115"/>
      <c r="K51" s="115"/>
      <c r="L51" s="115"/>
      <c r="M51" s="4"/>
      <c r="N51" s="6" t="s">
        <v>0</v>
      </c>
      <c r="O51" s="6"/>
      <c r="P51" s="11"/>
      <c r="Q51" s="6"/>
    </row>
    <row r="52" spans="2:17" ht="54.75" customHeight="1" x14ac:dyDescent="0.2">
      <c r="B52" s="19"/>
      <c r="C52" s="19"/>
      <c r="D52" s="19"/>
      <c r="E52" s="19"/>
      <c r="F52" s="19"/>
      <c r="G52" s="19"/>
      <c r="H52" s="19"/>
      <c r="I52" s="19"/>
      <c r="J52" s="19"/>
      <c r="K52" s="19"/>
      <c r="L52" s="19"/>
      <c r="M52" s="20"/>
      <c r="N52" s="1"/>
      <c r="O52" s="1"/>
      <c r="P52" s="1"/>
      <c r="Q52" s="1"/>
    </row>
    <row r="53" spans="2:17" ht="54.75" customHeight="1" x14ac:dyDescent="0.2">
      <c r="B53" s="109" t="s">
        <v>1</v>
      </c>
      <c r="C53" s="109"/>
      <c r="D53" s="109"/>
      <c r="E53" s="109"/>
      <c r="F53" s="109"/>
      <c r="G53" s="109" t="s">
        <v>42</v>
      </c>
      <c r="H53" s="109"/>
      <c r="I53" s="109"/>
      <c r="J53" s="109"/>
      <c r="K53" s="109"/>
      <c r="L53" s="109"/>
      <c r="M53" s="116" t="s">
        <v>161</v>
      </c>
      <c r="N53" s="116" t="s">
        <v>45</v>
      </c>
      <c r="O53" s="116"/>
      <c r="P53" s="116"/>
      <c r="Q53" s="116"/>
    </row>
    <row r="54" spans="2:17" ht="54.75" customHeight="1" x14ac:dyDescent="0.2">
      <c r="B54" s="109"/>
      <c r="C54" s="109"/>
      <c r="D54" s="109"/>
      <c r="E54" s="109"/>
      <c r="F54" s="109"/>
      <c r="G54" s="109"/>
      <c r="H54" s="109"/>
      <c r="I54" s="109"/>
      <c r="J54" s="109"/>
      <c r="K54" s="109"/>
      <c r="L54" s="109"/>
      <c r="M54" s="116"/>
      <c r="N54" s="117" t="s">
        <v>41</v>
      </c>
      <c r="O54" s="124" t="s">
        <v>2</v>
      </c>
      <c r="P54" s="117" t="s">
        <v>3</v>
      </c>
      <c r="Q54" s="117"/>
    </row>
    <row r="55" spans="2:17" ht="54.75" customHeight="1" x14ac:dyDescent="0.2">
      <c r="B55" s="110"/>
      <c r="C55" s="110"/>
      <c r="D55" s="110"/>
      <c r="E55" s="110"/>
      <c r="F55" s="110"/>
      <c r="G55" s="110"/>
      <c r="H55" s="110"/>
      <c r="I55" s="110"/>
      <c r="J55" s="110"/>
      <c r="K55" s="110"/>
      <c r="L55" s="110"/>
      <c r="M55" s="118"/>
      <c r="N55" s="117"/>
      <c r="O55" s="124"/>
      <c r="P55" s="22" t="s">
        <v>4</v>
      </c>
      <c r="Q55" s="22" t="s">
        <v>5</v>
      </c>
    </row>
    <row r="56" spans="2:17" ht="54.75" customHeight="1" x14ac:dyDescent="0.2">
      <c r="B56" s="112" t="s">
        <v>212</v>
      </c>
      <c r="C56" s="112"/>
      <c r="D56" s="112"/>
      <c r="E56" s="112"/>
      <c r="F56" s="112"/>
      <c r="G56" s="112"/>
      <c r="H56" s="112"/>
      <c r="I56" s="112"/>
      <c r="J56" s="112"/>
      <c r="K56" s="112"/>
      <c r="L56" s="112"/>
      <c r="M56" s="112"/>
      <c r="N56" s="112"/>
      <c r="O56" s="112"/>
      <c r="P56" s="112"/>
      <c r="Q56" s="112"/>
    </row>
    <row r="57" spans="2:17" ht="54.75" customHeight="1" x14ac:dyDescent="0.2">
      <c r="B57" s="113" t="s">
        <v>213</v>
      </c>
      <c r="C57" s="114"/>
      <c r="D57" s="114"/>
      <c r="E57" s="114"/>
      <c r="F57" s="114"/>
      <c r="G57" s="115" t="s">
        <v>214</v>
      </c>
      <c r="H57" s="115"/>
      <c r="I57" s="115"/>
      <c r="J57" s="115"/>
      <c r="K57" s="115"/>
      <c r="L57" s="115"/>
      <c r="M57" s="4"/>
      <c r="N57" s="6" t="s">
        <v>163</v>
      </c>
      <c r="O57" s="6"/>
      <c r="P57" s="11"/>
      <c r="Q57" s="6"/>
    </row>
    <row r="58" spans="2:17" ht="54.75" customHeight="1" x14ac:dyDescent="0.2">
      <c r="B58" s="113"/>
      <c r="C58" s="114"/>
      <c r="D58" s="114"/>
      <c r="E58" s="114"/>
      <c r="F58" s="114"/>
      <c r="G58" s="115" t="s">
        <v>215</v>
      </c>
      <c r="H58" s="115"/>
      <c r="I58" s="115"/>
      <c r="J58" s="115"/>
      <c r="K58" s="115"/>
      <c r="L58" s="115"/>
      <c r="M58" s="4"/>
      <c r="N58" s="6" t="s">
        <v>163</v>
      </c>
      <c r="O58" s="6"/>
      <c r="P58" s="11"/>
      <c r="Q58" s="6"/>
    </row>
  </sheetData>
  <sheetProtection formatColumns="0" formatRows="0" insertColumns="0" insertRows="0" insertHyperlinks="0" deleteColumns="0" deleteRows="0" selectLockedCells="1" sort="0" autoFilter="0" pivotTables="0" selectUnlockedCells="1"/>
  <mergeCells count="68">
    <mergeCell ref="G31:L31"/>
    <mergeCell ref="G23:L23"/>
    <mergeCell ref="G28:L28"/>
    <mergeCell ref="B40:Q40"/>
    <mergeCell ref="G32:L32"/>
    <mergeCell ref="G33:L33"/>
    <mergeCell ref="G34:L34"/>
    <mergeCell ref="N37:Q37"/>
    <mergeCell ref="N38:N39"/>
    <mergeCell ref="O38:O39"/>
    <mergeCell ref="P38:Q38"/>
    <mergeCell ref="G35:L35"/>
    <mergeCell ref="B30:F35"/>
    <mergeCell ref="B37:F39"/>
    <mergeCell ref="G37:L39"/>
    <mergeCell ref="M37:M39"/>
    <mergeCell ref="G30:L30"/>
    <mergeCell ref="B26:F28"/>
    <mergeCell ref="G26:L26"/>
    <mergeCell ref="G27:L27"/>
    <mergeCell ref="B7:Q7"/>
    <mergeCell ref="B8:Q8"/>
    <mergeCell ref="B9:Q10"/>
    <mergeCell ref="N13:N14"/>
    <mergeCell ref="O13:O14"/>
    <mergeCell ref="P13:Q13"/>
    <mergeCell ref="B15:Q15"/>
    <mergeCell ref="B16:F24"/>
    <mergeCell ref="G16:L16"/>
    <mergeCell ref="G17:L17"/>
    <mergeCell ref="G18:L18"/>
    <mergeCell ref="G19:L19"/>
    <mergeCell ref="G20:L20"/>
    <mergeCell ref="G21:L21"/>
    <mergeCell ref="G22:L22"/>
    <mergeCell ref="G24:L24"/>
    <mergeCell ref="B12:F14"/>
    <mergeCell ref="G12:L14"/>
    <mergeCell ref="M12:M14"/>
    <mergeCell ref="N12:Q12"/>
    <mergeCell ref="B1:Q2"/>
    <mergeCell ref="B3:Q3"/>
    <mergeCell ref="B4:Q4"/>
    <mergeCell ref="B5:Q5"/>
    <mergeCell ref="B6:Q6"/>
    <mergeCell ref="G44:L44"/>
    <mergeCell ref="B41:F44"/>
    <mergeCell ref="B46:F51"/>
    <mergeCell ref="G46:L46"/>
    <mergeCell ref="G47:L47"/>
    <mergeCell ref="G48:L48"/>
    <mergeCell ref="G51:L51"/>
    <mergeCell ref="G49:L49"/>
    <mergeCell ref="G50:L50"/>
    <mergeCell ref="G41:L41"/>
    <mergeCell ref="G43:L43"/>
    <mergeCell ref="G42:L42"/>
    <mergeCell ref="B56:Q56"/>
    <mergeCell ref="B57:F58"/>
    <mergeCell ref="G57:L57"/>
    <mergeCell ref="G58:L58"/>
    <mergeCell ref="M53:M55"/>
    <mergeCell ref="N53:Q53"/>
    <mergeCell ref="N54:N55"/>
    <mergeCell ref="O54:O55"/>
    <mergeCell ref="P54:Q54"/>
    <mergeCell ref="B53:F55"/>
    <mergeCell ref="G53:L55"/>
  </mergeCells>
  <dataValidations count="1">
    <dataValidation type="list" allowBlank="1" showInputMessage="1" showErrorMessage="1" sqref="N26:Q28 N57:Q58 N41:Q44 N46:Q51 N30:Q35 N16:Q24">
      <formula1>$R$8</formula1>
    </dataValidation>
  </dataValidations>
  <pageMargins left="0.7" right="0.7" top="0.75" bottom="0.75" header="0.3" footer="0.3"/>
  <pageSetup paperSize="9" orientation="portrait" r:id="rId1"/>
  <drawing r:id="rId2"/>
  <picture r:id="rId3"/>
  <extLst>
    <ext xmlns:x14="http://schemas.microsoft.com/office/spreadsheetml/2009/9/main" uri="{78C0D931-6437-407d-A8EE-F0AAD7539E65}">
      <x14:conditionalFormattings>
        <x14:conditionalFormatting xmlns:xm="http://schemas.microsoft.com/office/excel/2006/main">
          <x14:cfRule type="containsText" priority="56" operator="containsText" id="{BC68ED85-FAC9-4766-A2A3-45BF836EC885}">
            <xm:f>NOT(ISERROR(SEARCH($N$16,N16)))</xm:f>
            <xm:f>$N$16</xm:f>
            <x14:dxf>
              <fill>
                <gradientFill>
                  <stop position="0">
                    <color theme="0"/>
                  </stop>
                  <stop position="1">
                    <color rgb="FF00FE73"/>
                  </stop>
                </gradientFill>
              </fill>
            </x14:dxf>
          </x14:cfRule>
          <xm:sqref>N41:O41 O31:O35 N26:O28 N16:O24</xm:sqref>
        </x14:conditionalFormatting>
        <x14:conditionalFormatting xmlns:xm="http://schemas.microsoft.com/office/excel/2006/main">
          <x14:cfRule type="containsText" priority="55" operator="containsText" id="{C0CB6DFB-0000-4270-85DF-C573BA462518}">
            <xm:f>NOT(ISERROR(SEARCH($O$16,O16)))</xm:f>
            <xm:f>$O$16</xm:f>
            <x14:dxf>
              <fill>
                <gradientFill>
                  <stop position="0">
                    <color theme="0"/>
                  </stop>
                  <stop position="1">
                    <color rgb="FFC00000"/>
                  </stop>
                </gradientFill>
              </fill>
            </x14:dxf>
          </x14:cfRule>
          <xm:sqref>O26:O28 O41 O31:O35 O16:O24</xm:sqref>
        </x14:conditionalFormatting>
        <x14:conditionalFormatting xmlns:xm="http://schemas.microsoft.com/office/excel/2006/main">
          <x14:cfRule type="containsText" priority="54" operator="containsText" id="{5FB0B8FC-69D6-482D-8910-27CE378A7AF2}">
            <xm:f>NOT(ISERROR(SEARCH($P$16,P16)))</xm:f>
            <xm:f>$P$16</xm:f>
            <x14:dxf>
              <fill>
                <gradientFill>
                  <stop position="0">
                    <color theme="0"/>
                  </stop>
                  <stop position="1">
                    <color theme="4"/>
                  </stop>
                </gradientFill>
              </fill>
            </x14:dxf>
          </x14:cfRule>
          <xm:sqref>P16:P22 P26:P28 P41 P31:P35 P24</xm:sqref>
        </x14:conditionalFormatting>
        <x14:conditionalFormatting xmlns:xm="http://schemas.microsoft.com/office/excel/2006/main">
          <x14:cfRule type="containsText" priority="53" operator="containsText" id="{601E5E9D-DE2A-470C-AB8D-A9349D56E23B}">
            <xm:f>NOT(ISERROR(SEARCH($Q$16,Q16)))</xm:f>
            <xm:f>$Q$16</xm:f>
            <x14:dxf>
              <fill>
                <gradientFill>
                  <stop position="0">
                    <color theme="0"/>
                  </stop>
                  <stop position="1">
                    <color theme="5" tint="0.40000610370189521"/>
                  </stop>
                </gradientFill>
              </fill>
            </x14:dxf>
          </x14:cfRule>
          <xm:sqref>Q16:Q22 Q26:Q28 Q41 Q31:Q35 Q24</xm:sqref>
        </x14:conditionalFormatting>
        <x14:conditionalFormatting xmlns:xm="http://schemas.microsoft.com/office/excel/2006/main">
          <x14:cfRule type="containsText" priority="50" operator="containsText" id="{4DF6C17F-CC9F-47A7-9A61-40CAFD6EC28C}">
            <xm:f>NOT(ISERROR(SEARCH($P$16,P23)))</xm:f>
            <xm:f>$P$16</xm:f>
            <x14:dxf>
              <fill>
                <gradientFill>
                  <stop position="0">
                    <color theme="0"/>
                  </stop>
                  <stop position="1">
                    <color theme="4"/>
                  </stop>
                </gradientFill>
              </fill>
            </x14:dxf>
          </x14:cfRule>
          <xm:sqref>P23</xm:sqref>
        </x14:conditionalFormatting>
        <x14:conditionalFormatting xmlns:xm="http://schemas.microsoft.com/office/excel/2006/main">
          <x14:cfRule type="containsText" priority="49" operator="containsText" id="{9EE90EEA-CFA9-4F71-9AE7-5EDD5A7B412B}">
            <xm:f>NOT(ISERROR(SEARCH($Q$16,Q23)))</xm:f>
            <xm:f>$Q$16</xm:f>
            <x14:dxf>
              <fill>
                <gradientFill>
                  <stop position="0">
                    <color theme="0"/>
                  </stop>
                  <stop position="1">
                    <color theme="5" tint="0.40000610370189521"/>
                  </stop>
                </gradientFill>
              </fill>
            </x14:dxf>
          </x14:cfRule>
          <xm:sqref>Q23</xm:sqref>
        </x14:conditionalFormatting>
        <x14:conditionalFormatting xmlns:xm="http://schemas.microsoft.com/office/excel/2006/main">
          <x14:cfRule type="containsText" priority="48" operator="containsText" id="{DCF97CA0-AEF3-4C18-BA45-5FC39DCE4D44}">
            <xm:f>NOT(ISERROR(SEARCH($N$16,N42)))</xm:f>
            <xm:f>$N$16</xm:f>
            <x14:dxf>
              <fill>
                <gradientFill>
                  <stop position="0">
                    <color theme="0"/>
                  </stop>
                  <stop position="1">
                    <color rgb="FF00FE73"/>
                  </stop>
                </gradientFill>
              </fill>
            </x14:dxf>
          </x14:cfRule>
          <xm:sqref>N42:O42</xm:sqref>
        </x14:conditionalFormatting>
        <x14:conditionalFormatting xmlns:xm="http://schemas.microsoft.com/office/excel/2006/main">
          <x14:cfRule type="containsText" priority="47" operator="containsText" id="{44C16E24-1A13-4BF1-AD10-816A1A665FAF}">
            <xm:f>NOT(ISERROR(SEARCH($O$16,O42)))</xm:f>
            <xm:f>$O$16</xm:f>
            <x14:dxf>
              <fill>
                <gradientFill>
                  <stop position="0">
                    <color theme="0"/>
                  </stop>
                  <stop position="1">
                    <color rgb="FFC00000"/>
                  </stop>
                </gradientFill>
              </fill>
            </x14:dxf>
          </x14:cfRule>
          <xm:sqref>O42</xm:sqref>
        </x14:conditionalFormatting>
        <x14:conditionalFormatting xmlns:xm="http://schemas.microsoft.com/office/excel/2006/main">
          <x14:cfRule type="containsText" priority="46" operator="containsText" id="{27A5FECF-0B68-409E-BD9B-2B921890DB17}">
            <xm:f>NOT(ISERROR(SEARCH($P$16,P42)))</xm:f>
            <xm:f>$P$16</xm:f>
            <x14:dxf>
              <fill>
                <gradientFill>
                  <stop position="0">
                    <color theme="0"/>
                  </stop>
                  <stop position="1">
                    <color theme="4"/>
                  </stop>
                </gradientFill>
              </fill>
            </x14:dxf>
          </x14:cfRule>
          <xm:sqref>P42</xm:sqref>
        </x14:conditionalFormatting>
        <x14:conditionalFormatting xmlns:xm="http://schemas.microsoft.com/office/excel/2006/main">
          <x14:cfRule type="containsText" priority="45" operator="containsText" id="{FEE7A45E-6FC2-48AD-9A72-1BD627112BF4}">
            <xm:f>NOT(ISERROR(SEARCH($Q$16,Q42)))</xm:f>
            <xm:f>$Q$16</xm:f>
            <x14:dxf>
              <fill>
                <gradientFill>
                  <stop position="0">
                    <color theme="0"/>
                  </stop>
                  <stop position="1">
                    <color theme="5" tint="0.40000610370189521"/>
                  </stop>
                </gradientFill>
              </fill>
            </x14:dxf>
          </x14:cfRule>
          <xm:sqref>Q42</xm:sqref>
        </x14:conditionalFormatting>
        <x14:conditionalFormatting xmlns:xm="http://schemas.microsoft.com/office/excel/2006/main">
          <x14:cfRule type="containsText" priority="44" operator="containsText" id="{7ADB513A-8FB6-49EE-98A7-ADC2249EF18A}">
            <xm:f>NOT(ISERROR(SEARCH($N$16,N43)))</xm:f>
            <xm:f>$N$16</xm:f>
            <x14:dxf>
              <fill>
                <gradientFill>
                  <stop position="0">
                    <color theme="0"/>
                  </stop>
                  <stop position="1">
                    <color rgb="FF00FE73"/>
                  </stop>
                </gradientFill>
              </fill>
            </x14:dxf>
          </x14:cfRule>
          <xm:sqref>N43:O43</xm:sqref>
        </x14:conditionalFormatting>
        <x14:conditionalFormatting xmlns:xm="http://schemas.microsoft.com/office/excel/2006/main">
          <x14:cfRule type="containsText" priority="43" operator="containsText" id="{0D3778E0-B325-4DC5-B7ED-C9BABFE2C65E}">
            <xm:f>NOT(ISERROR(SEARCH($O$16,O43)))</xm:f>
            <xm:f>$O$16</xm:f>
            <x14:dxf>
              <fill>
                <gradientFill>
                  <stop position="0">
                    <color theme="0"/>
                  </stop>
                  <stop position="1">
                    <color rgb="FFC00000"/>
                  </stop>
                </gradientFill>
              </fill>
            </x14:dxf>
          </x14:cfRule>
          <xm:sqref>O43</xm:sqref>
        </x14:conditionalFormatting>
        <x14:conditionalFormatting xmlns:xm="http://schemas.microsoft.com/office/excel/2006/main">
          <x14:cfRule type="containsText" priority="42" operator="containsText" id="{5CC0165E-2202-4BC4-8751-10AD1BAC3F7A}">
            <xm:f>NOT(ISERROR(SEARCH($P$16,P43)))</xm:f>
            <xm:f>$P$16</xm:f>
            <x14:dxf>
              <fill>
                <gradientFill>
                  <stop position="0">
                    <color theme="0"/>
                  </stop>
                  <stop position="1">
                    <color theme="4"/>
                  </stop>
                </gradientFill>
              </fill>
            </x14:dxf>
          </x14:cfRule>
          <xm:sqref>P43</xm:sqref>
        </x14:conditionalFormatting>
        <x14:conditionalFormatting xmlns:xm="http://schemas.microsoft.com/office/excel/2006/main">
          <x14:cfRule type="containsText" priority="41" operator="containsText" id="{BABD22A9-D2F3-4082-A5E3-672D116790F1}">
            <xm:f>NOT(ISERROR(SEARCH($Q$16,Q43)))</xm:f>
            <xm:f>$Q$16</xm:f>
            <x14:dxf>
              <fill>
                <gradientFill>
                  <stop position="0">
                    <color theme="0"/>
                  </stop>
                  <stop position="1">
                    <color theme="5" tint="0.40000610370189521"/>
                  </stop>
                </gradientFill>
              </fill>
            </x14:dxf>
          </x14:cfRule>
          <xm:sqref>Q43</xm:sqref>
        </x14:conditionalFormatting>
        <x14:conditionalFormatting xmlns:xm="http://schemas.microsoft.com/office/excel/2006/main">
          <x14:cfRule type="containsText" priority="40" operator="containsText" id="{2C31CB1D-CCFA-465C-9049-F66CFB66C70A}">
            <xm:f>NOT(ISERROR(SEARCH($N$16,N44)))</xm:f>
            <xm:f>$N$16</xm:f>
            <x14:dxf>
              <fill>
                <gradientFill>
                  <stop position="0">
                    <color theme="0"/>
                  </stop>
                  <stop position="1">
                    <color rgb="FF00FE73"/>
                  </stop>
                </gradientFill>
              </fill>
            </x14:dxf>
          </x14:cfRule>
          <xm:sqref>N44:O44</xm:sqref>
        </x14:conditionalFormatting>
        <x14:conditionalFormatting xmlns:xm="http://schemas.microsoft.com/office/excel/2006/main">
          <x14:cfRule type="containsText" priority="39" operator="containsText" id="{E2B0B685-12D0-4C11-B463-CD9CAF1D74AB}">
            <xm:f>NOT(ISERROR(SEARCH($O$16,O44)))</xm:f>
            <xm:f>$O$16</xm:f>
            <x14:dxf>
              <fill>
                <gradientFill>
                  <stop position="0">
                    <color theme="0"/>
                  </stop>
                  <stop position="1">
                    <color rgb="FFC00000"/>
                  </stop>
                </gradientFill>
              </fill>
            </x14:dxf>
          </x14:cfRule>
          <xm:sqref>O44</xm:sqref>
        </x14:conditionalFormatting>
        <x14:conditionalFormatting xmlns:xm="http://schemas.microsoft.com/office/excel/2006/main">
          <x14:cfRule type="containsText" priority="38" operator="containsText" id="{DCF372F9-256F-427A-8780-1A697D601BAA}">
            <xm:f>NOT(ISERROR(SEARCH($P$16,P44)))</xm:f>
            <xm:f>$P$16</xm:f>
            <x14:dxf>
              <fill>
                <gradientFill>
                  <stop position="0">
                    <color theme="0"/>
                  </stop>
                  <stop position="1">
                    <color theme="4"/>
                  </stop>
                </gradientFill>
              </fill>
            </x14:dxf>
          </x14:cfRule>
          <xm:sqref>P44</xm:sqref>
        </x14:conditionalFormatting>
        <x14:conditionalFormatting xmlns:xm="http://schemas.microsoft.com/office/excel/2006/main">
          <x14:cfRule type="containsText" priority="37" operator="containsText" id="{E57D89E1-7804-4F03-B3E2-047575350B8C}">
            <xm:f>NOT(ISERROR(SEARCH($Q$16,Q44)))</xm:f>
            <xm:f>$Q$16</xm:f>
            <x14:dxf>
              <fill>
                <gradientFill>
                  <stop position="0">
                    <color theme="0"/>
                  </stop>
                  <stop position="1">
                    <color theme="5" tint="0.40000610370189521"/>
                  </stop>
                </gradientFill>
              </fill>
            </x14:dxf>
          </x14:cfRule>
          <xm:sqref>Q44</xm:sqref>
        </x14:conditionalFormatting>
        <x14:conditionalFormatting xmlns:xm="http://schemas.microsoft.com/office/excel/2006/main">
          <x14:cfRule type="containsText" priority="36" operator="containsText" id="{88A68879-0AA8-4C25-A1D4-C0E82420B26E}">
            <xm:f>NOT(ISERROR(SEARCH($N$16,N46)))</xm:f>
            <xm:f>$N$16</xm:f>
            <x14:dxf>
              <fill>
                <gradientFill>
                  <stop position="0">
                    <color theme="0"/>
                  </stop>
                  <stop position="1">
                    <color rgb="FF00FE73"/>
                  </stop>
                </gradientFill>
              </fill>
            </x14:dxf>
          </x14:cfRule>
          <xm:sqref>N46:O46 N47:N51</xm:sqref>
        </x14:conditionalFormatting>
        <x14:conditionalFormatting xmlns:xm="http://schemas.microsoft.com/office/excel/2006/main">
          <x14:cfRule type="containsText" priority="35" operator="containsText" id="{2690B9DC-BB3F-4C20-AAEA-F91D8A029ED9}">
            <xm:f>NOT(ISERROR(SEARCH($O$16,O46)))</xm:f>
            <xm:f>$O$16</xm:f>
            <x14:dxf>
              <fill>
                <gradientFill>
                  <stop position="0">
                    <color theme="0"/>
                  </stop>
                  <stop position="1">
                    <color rgb="FFC00000"/>
                  </stop>
                </gradientFill>
              </fill>
            </x14:dxf>
          </x14:cfRule>
          <xm:sqref>O46</xm:sqref>
        </x14:conditionalFormatting>
        <x14:conditionalFormatting xmlns:xm="http://schemas.microsoft.com/office/excel/2006/main">
          <x14:cfRule type="containsText" priority="34" operator="containsText" id="{D918018C-D261-44E6-A670-53A675F15A4D}">
            <xm:f>NOT(ISERROR(SEARCH($P$16,P46)))</xm:f>
            <xm:f>$P$16</xm:f>
            <x14:dxf>
              <fill>
                <gradientFill>
                  <stop position="0">
                    <color theme="0"/>
                  </stop>
                  <stop position="1">
                    <color theme="4"/>
                  </stop>
                </gradientFill>
              </fill>
            </x14:dxf>
          </x14:cfRule>
          <xm:sqref>P46</xm:sqref>
        </x14:conditionalFormatting>
        <x14:conditionalFormatting xmlns:xm="http://schemas.microsoft.com/office/excel/2006/main">
          <x14:cfRule type="containsText" priority="33" operator="containsText" id="{B9CC1E67-A68D-4069-A2B9-584CED5083B7}">
            <xm:f>NOT(ISERROR(SEARCH($Q$16,Q46)))</xm:f>
            <xm:f>$Q$16</xm:f>
            <x14:dxf>
              <fill>
                <gradientFill>
                  <stop position="0">
                    <color theme="0"/>
                  </stop>
                  <stop position="1">
                    <color theme="5" tint="0.40000610370189521"/>
                  </stop>
                </gradientFill>
              </fill>
            </x14:dxf>
          </x14:cfRule>
          <xm:sqref>Q46</xm:sqref>
        </x14:conditionalFormatting>
        <x14:conditionalFormatting xmlns:xm="http://schemas.microsoft.com/office/excel/2006/main">
          <x14:cfRule type="containsText" priority="32" operator="containsText" id="{C3125780-DC80-419C-97C5-E7FE05031EAD}">
            <xm:f>NOT(ISERROR(SEARCH($N$16,O47)))</xm:f>
            <xm:f>$N$16</xm:f>
            <x14:dxf>
              <fill>
                <gradientFill>
                  <stop position="0">
                    <color theme="0"/>
                  </stop>
                  <stop position="1">
                    <color rgb="FF00FE73"/>
                  </stop>
                </gradientFill>
              </fill>
            </x14:dxf>
          </x14:cfRule>
          <xm:sqref>O47</xm:sqref>
        </x14:conditionalFormatting>
        <x14:conditionalFormatting xmlns:xm="http://schemas.microsoft.com/office/excel/2006/main">
          <x14:cfRule type="containsText" priority="31" operator="containsText" id="{445CA1B9-7B08-4B58-BC0F-AA236309B7E3}">
            <xm:f>NOT(ISERROR(SEARCH($O$16,O47)))</xm:f>
            <xm:f>$O$16</xm:f>
            <x14:dxf>
              <fill>
                <gradientFill>
                  <stop position="0">
                    <color theme="0"/>
                  </stop>
                  <stop position="1">
                    <color rgb="FFC00000"/>
                  </stop>
                </gradientFill>
              </fill>
            </x14:dxf>
          </x14:cfRule>
          <xm:sqref>O47</xm:sqref>
        </x14:conditionalFormatting>
        <x14:conditionalFormatting xmlns:xm="http://schemas.microsoft.com/office/excel/2006/main">
          <x14:cfRule type="containsText" priority="30" operator="containsText" id="{E8291E62-E6AE-4BC1-A60E-EFEA8858DC59}">
            <xm:f>NOT(ISERROR(SEARCH($P$16,P47)))</xm:f>
            <xm:f>$P$16</xm:f>
            <x14:dxf>
              <fill>
                <gradientFill>
                  <stop position="0">
                    <color theme="0"/>
                  </stop>
                  <stop position="1">
                    <color theme="4"/>
                  </stop>
                </gradientFill>
              </fill>
            </x14:dxf>
          </x14:cfRule>
          <xm:sqref>P47</xm:sqref>
        </x14:conditionalFormatting>
        <x14:conditionalFormatting xmlns:xm="http://schemas.microsoft.com/office/excel/2006/main">
          <x14:cfRule type="containsText" priority="29" operator="containsText" id="{2599D34B-DD93-42E3-9618-EBAEC0417523}">
            <xm:f>NOT(ISERROR(SEARCH($Q$16,Q47)))</xm:f>
            <xm:f>$Q$16</xm:f>
            <x14:dxf>
              <fill>
                <gradientFill>
                  <stop position="0">
                    <color theme="0"/>
                  </stop>
                  <stop position="1">
                    <color theme="5" tint="0.40000610370189521"/>
                  </stop>
                </gradientFill>
              </fill>
            </x14:dxf>
          </x14:cfRule>
          <xm:sqref>Q47</xm:sqref>
        </x14:conditionalFormatting>
        <x14:conditionalFormatting xmlns:xm="http://schemas.microsoft.com/office/excel/2006/main">
          <x14:cfRule type="containsText" priority="28" operator="containsText" id="{16BDDBA1-38F9-4AA3-9F8A-233C958E86A7}">
            <xm:f>NOT(ISERROR(SEARCH($N$16,O48)))</xm:f>
            <xm:f>$N$16</xm:f>
            <x14:dxf>
              <fill>
                <gradientFill>
                  <stop position="0">
                    <color theme="0"/>
                  </stop>
                  <stop position="1">
                    <color rgb="FF00FE73"/>
                  </stop>
                </gradientFill>
              </fill>
            </x14:dxf>
          </x14:cfRule>
          <xm:sqref>O48:O50</xm:sqref>
        </x14:conditionalFormatting>
        <x14:conditionalFormatting xmlns:xm="http://schemas.microsoft.com/office/excel/2006/main">
          <x14:cfRule type="containsText" priority="27" operator="containsText" id="{3C4D32E7-25AC-43BA-8D91-C76F3C504299}">
            <xm:f>NOT(ISERROR(SEARCH($O$16,O48)))</xm:f>
            <xm:f>$O$16</xm:f>
            <x14:dxf>
              <fill>
                <gradientFill>
                  <stop position="0">
                    <color theme="0"/>
                  </stop>
                  <stop position="1">
                    <color rgb="FFC00000"/>
                  </stop>
                </gradientFill>
              </fill>
            </x14:dxf>
          </x14:cfRule>
          <xm:sqref>O48:O50</xm:sqref>
        </x14:conditionalFormatting>
        <x14:conditionalFormatting xmlns:xm="http://schemas.microsoft.com/office/excel/2006/main">
          <x14:cfRule type="containsText" priority="26" operator="containsText" id="{6807E687-504C-4729-82B2-61F98BF2658D}">
            <xm:f>NOT(ISERROR(SEARCH($P$16,P48)))</xm:f>
            <xm:f>$P$16</xm:f>
            <x14:dxf>
              <fill>
                <gradientFill>
                  <stop position="0">
                    <color theme="0"/>
                  </stop>
                  <stop position="1">
                    <color theme="4"/>
                  </stop>
                </gradientFill>
              </fill>
            </x14:dxf>
          </x14:cfRule>
          <xm:sqref>P48:P50</xm:sqref>
        </x14:conditionalFormatting>
        <x14:conditionalFormatting xmlns:xm="http://schemas.microsoft.com/office/excel/2006/main">
          <x14:cfRule type="containsText" priority="25" operator="containsText" id="{A06C2CFE-5C89-4C31-96D4-178E0EEFEF03}">
            <xm:f>NOT(ISERROR(SEARCH($Q$16,Q48)))</xm:f>
            <xm:f>$Q$16</xm:f>
            <x14:dxf>
              <fill>
                <gradientFill>
                  <stop position="0">
                    <color theme="0"/>
                  </stop>
                  <stop position="1">
                    <color theme="5" tint="0.40000610370189521"/>
                  </stop>
                </gradientFill>
              </fill>
            </x14:dxf>
          </x14:cfRule>
          <xm:sqref>Q48:Q50</xm:sqref>
        </x14:conditionalFormatting>
        <x14:conditionalFormatting xmlns:xm="http://schemas.microsoft.com/office/excel/2006/main">
          <x14:cfRule type="containsText" priority="24" operator="containsText" id="{C1AD0E31-0123-4099-807C-0BF94F32A6C6}">
            <xm:f>NOT(ISERROR(SEARCH($N$16,O51)))</xm:f>
            <xm:f>$N$16</xm:f>
            <x14:dxf>
              <fill>
                <gradientFill>
                  <stop position="0">
                    <color theme="0"/>
                  </stop>
                  <stop position="1">
                    <color rgb="FF00FE73"/>
                  </stop>
                </gradientFill>
              </fill>
            </x14:dxf>
          </x14:cfRule>
          <xm:sqref>O51</xm:sqref>
        </x14:conditionalFormatting>
        <x14:conditionalFormatting xmlns:xm="http://schemas.microsoft.com/office/excel/2006/main">
          <x14:cfRule type="containsText" priority="23" operator="containsText" id="{3F7E7460-7D1C-404F-AFA5-A2828F6BB3FF}">
            <xm:f>NOT(ISERROR(SEARCH($O$16,O51)))</xm:f>
            <xm:f>$O$16</xm:f>
            <x14:dxf>
              <fill>
                <gradientFill>
                  <stop position="0">
                    <color theme="0"/>
                  </stop>
                  <stop position="1">
                    <color rgb="FFC00000"/>
                  </stop>
                </gradientFill>
              </fill>
            </x14:dxf>
          </x14:cfRule>
          <xm:sqref>O51</xm:sqref>
        </x14:conditionalFormatting>
        <x14:conditionalFormatting xmlns:xm="http://schemas.microsoft.com/office/excel/2006/main">
          <x14:cfRule type="containsText" priority="22" operator="containsText" id="{4E1871E1-3B92-4812-B25E-6DC354E602BB}">
            <xm:f>NOT(ISERROR(SEARCH($P$16,P51)))</xm:f>
            <xm:f>$P$16</xm:f>
            <x14:dxf>
              <fill>
                <gradientFill>
                  <stop position="0">
                    <color theme="0"/>
                  </stop>
                  <stop position="1">
                    <color theme="4"/>
                  </stop>
                </gradientFill>
              </fill>
            </x14:dxf>
          </x14:cfRule>
          <xm:sqref>P51</xm:sqref>
        </x14:conditionalFormatting>
        <x14:conditionalFormatting xmlns:xm="http://schemas.microsoft.com/office/excel/2006/main">
          <x14:cfRule type="containsText" priority="21" operator="containsText" id="{8E2CD695-B19E-4F66-A774-A2C42E5A6E47}">
            <xm:f>NOT(ISERROR(SEARCH($Q$16,Q51)))</xm:f>
            <xm:f>$Q$16</xm:f>
            <x14:dxf>
              <fill>
                <gradientFill>
                  <stop position="0">
                    <color theme="0"/>
                  </stop>
                  <stop position="1">
                    <color theme="5" tint="0.40000610370189521"/>
                  </stop>
                </gradientFill>
              </fill>
            </x14:dxf>
          </x14:cfRule>
          <xm:sqref>Q51</xm:sqref>
        </x14:conditionalFormatting>
        <x14:conditionalFormatting xmlns:xm="http://schemas.microsoft.com/office/excel/2006/main">
          <x14:cfRule type="containsText" priority="20" operator="containsText" id="{E2DDBB23-27BF-4A2B-BDAE-DFCF0C23752D}">
            <xm:f>NOT(ISERROR(SEARCH($N$16,N57)))</xm:f>
            <xm:f>$N$16</xm:f>
            <x14:dxf>
              <fill>
                <gradientFill>
                  <stop position="0">
                    <color theme="0"/>
                  </stop>
                  <stop position="1">
                    <color rgb="FF00FE73"/>
                  </stop>
                </gradientFill>
              </fill>
            </x14:dxf>
          </x14:cfRule>
          <xm:sqref>N57:O57</xm:sqref>
        </x14:conditionalFormatting>
        <x14:conditionalFormatting xmlns:xm="http://schemas.microsoft.com/office/excel/2006/main">
          <x14:cfRule type="containsText" priority="19" operator="containsText" id="{57AF35AF-D89B-4866-813E-3E822DAD6BFA}">
            <xm:f>NOT(ISERROR(SEARCH($O$16,O57)))</xm:f>
            <xm:f>$O$16</xm:f>
            <x14:dxf>
              <fill>
                <gradientFill>
                  <stop position="0">
                    <color theme="0"/>
                  </stop>
                  <stop position="1">
                    <color rgb="FFC00000"/>
                  </stop>
                </gradientFill>
              </fill>
            </x14:dxf>
          </x14:cfRule>
          <xm:sqref>O57</xm:sqref>
        </x14:conditionalFormatting>
        <x14:conditionalFormatting xmlns:xm="http://schemas.microsoft.com/office/excel/2006/main">
          <x14:cfRule type="containsText" priority="18" operator="containsText" id="{186A6A2D-D540-4D7C-9209-1132065AC07D}">
            <xm:f>NOT(ISERROR(SEARCH($P$16,P57)))</xm:f>
            <xm:f>$P$16</xm:f>
            <x14:dxf>
              <fill>
                <gradientFill>
                  <stop position="0">
                    <color theme="0"/>
                  </stop>
                  <stop position="1">
                    <color theme="4"/>
                  </stop>
                </gradientFill>
              </fill>
            </x14:dxf>
          </x14:cfRule>
          <xm:sqref>P57</xm:sqref>
        </x14:conditionalFormatting>
        <x14:conditionalFormatting xmlns:xm="http://schemas.microsoft.com/office/excel/2006/main">
          <x14:cfRule type="containsText" priority="17" operator="containsText" id="{5E10CDA1-50CC-42DB-BBA2-5F1FFDB91927}">
            <xm:f>NOT(ISERROR(SEARCH($Q$16,Q57)))</xm:f>
            <xm:f>$Q$16</xm:f>
            <x14:dxf>
              <fill>
                <gradientFill>
                  <stop position="0">
                    <color theme="0"/>
                  </stop>
                  <stop position="1">
                    <color theme="5" tint="0.40000610370189521"/>
                  </stop>
                </gradientFill>
              </fill>
            </x14:dxf>
          </x14:cfRule>
          <xm:sqref>Q57</xm:sqref>
        </x14:conditionalFormatting>
        <x14:conditionalFormatting xmlns:xm="http://schemas.microsoft.com/office/excel/2006/main">
          <x14:cfRule type="containsText" priority="16" operator="containsText" id="{318F9BEB-DFCE-4494-9719-148B6B52D5D5}">
            <xm:f>NOT(ISERROR(SEARCH($N$16,N58)))</xm:f>
            <xm:f>$N$16</xm:f>
            <x14:dxf>
              <fill>
                <gradientFill>
                  <stop position="0">
                    <color theme="0"/>
                  </stop>
                  <stop position="1">
                    <color rgb="FF00FE73"/>
                  </stop>
                </gradientFill>
              </fill>
            </x14:dxf>
          </x14:cfRule>
          <xm:sqref>N58:O58</xm:sqref>
        </x14:conditionalFormatting>
        <x14:conditionalFormatting xmlns:xm="http://schemas.microsoft.com/office/excel/2006/main">
          <x14:cfRule type="containsText" priority="15" operator="containsText" id="{3EB466C4-289C-48A1-A908-BEBB93285DA3}">
            <xm:f>NOT(ISERROR(SEARCH($O$16,O58)))</xm:f>
            <xm:f>$O$16</xm:f>
            <x14:dxf>
              <fill>
                <gradientFill>
                  <stop position="0">
                    <color theme="0"/>
                  </stop>
                  <stop position="1">
                    <color rgb="FFC00000"/>
                  </stop>
                </gradientFill>
              </fill>
            </x14:dxf>
          </x14:cfRule>
          <xm:sqref>O58</xm:sqref>
        </x14:conditionalFormatting>
        <x14:conditionalFormatting xmlns:xm="http://schemas.microsoft.com/office/excel/2006/main">
          <x14:cfRule type="containsText" priority="14" operator="containsText" id="{1D00F24A-8EF7-4A04-B34D-43F2C98682ED}">
            <xm:f>NOT(ISERROR(SEARCH($P$16,P58)))</xm:f>
            <xm:f>$P$16</xm:f>
            <x14:dxf>
              <fill>
                <gradientFill>
                  <stop position="0">
                    <color theme="0"/>
                  </stop>
                  <stop position="1">
                    <color theme="4"/>
                  </stop>
                </gradientFill>
              </fill>
            </x14:dxf>
          </x14:cfRule>
          <xm:sqref>P58</xm:sqref>
        </x14:conditionalFormatting>
        <x14:conditionalFormatting xmlns:xm="http://schemas.microsoft.com/office/excel/2006/main">
          <x14:cfRule type="containsText" priority="13" operator="containsText" id="{A8763D32-617B-4C60-8DBB-285CD80E91C2}">
            <xm:f>NOT(ISERROR(SEARCH($Q$16,Q58)))</xm:f>
            <xm:f>$Q$16</xm:f>
            <x14:dxf>
              <fill>
                <gradientFill>
                  <stop position="0">
                    <color theme="0"/>
                  </stop>
                  <stop position="1">
                    <color theme="5" tint="0.40000610370189521"/>
                  </stop>
                </gradientFill>
              </fill>
            </x14:dxf>
          </x14:cfRule>
          <xm:sqref>Q58</xm:sqref>
        </x14:conditionalFormatting>
        <x14:conditionalFormatting xmlns:xm="http://schemas.microsoft.com/office/excel/2006/main">
          <x14:cfRule type="containsText" priority="4" operator="containsText" id="{2EABA41D-4CF0-4EE1-A635-D8F015EFB446}">
            <xm:f>NOT(ISERROR(SEARCH($N$16,N30)))</xm:f>
            <xm:f>$N$16</xm:f>
            <x14:dxf>
              <fill>
                <gradientFill>
                  <stop position="0">
                    <color theme="0"/>
                  </stop>
                  <stop position="1">
                    <color rgb="FF00FE73"/>
                  </stop>
                </gradientFill>
              </fill>
            </x14:dxf>
          </x14:cfRule>
          <xm:sqref>N30:O30 N31:N35</xm:sqref>
        </x14:conditionalFormatting>
        <x14:conditionalFormatting xmlns:xm="http://schemas.microsoft.com/office/excel/2006/main">
          <x14:cfRule type="containsText" priority="3" operator="containsText" id="{77AFB583-CF99-43FE-AC9C-11D86A12914D}">
            <xm:f>NOT(ISERROR(SEARCH($O$16,O30)))</xm:f>
            <xm:f>$O$16</xm:f>
            <x14:dxf>
              <fill>
                <gradientFill>
                  <stop position="0">
                    <color theme="0"/>
                  </stop>
                  <stop position="1">
                    <color rgb="FFC00000"/>
                  </stop>
                </gradientFill>
              </fill>
            </x14:dxf>
          </x14:cfRule>
          <xm:sqref>O30</xm:sqref>
        </x14:conditionalFormatting>
        <x14:conditionalFormatting xmlns:xm="http://schemas.microsoft.com/office/excel/2006/main">
          <x14:cfRule type="containsText" priority="2" operator="containsText" id="{BCAAEAA5-E1E8-4712-B808-588D6297BEBA}">
            <xm:f>NOT(ISERROR(SEARCH($P$16,P30)))</xm:f>
            <xm:f>$P$16</xm:f>
            <x14:dxf>
              <fill>
                <gradientFill>
                  <stop position="0">
                    <color theme="0"/>
                  </stop>
                  <stop position="1">
                    <color theme="4"/>
                  </stop>
                </gradientFill>
              </fill>
            </x14:dxf>
          </x14:cfRule>
          <xm:sqref>P30</xm:sqref>
        </x14:conditionalFormatting>
        <x14:conditionalFormatting xmlns:xm="http://schemas.microsoft.com/office/excel/2006/main">
          <x14:cfRule type="containsText" priority="1" operator="containsText" id="{32BBCE58-2798-4681-882D-B4CA9E848B8B}">
            <xm:f>NOT(ISERROR(SEARCH($Q$16,Q30)))</xm:f>
            <xm:f>$Q$16</xm:f>
            <x14:dxf>
              <fill>
                <gradientFill>
                  <stop position="0">
                    <color theme="0"/>
                  </stop>
                  <stop position="1">
                    <color theme="5" tint="0.40000610370189521"/>
                  </stop>
                </gradientFill>
              </fill>
            </x14:dxf>
          </x14:cfRule>
          <xm:sqref>Q30</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tabColor theme="0" tint="-0.14999847407452621"/>
  </sheetPr>
  <dimension ref="A1:D1"/>
  <sheetViews>
    <sheetView showGridLines="0" showRowColHeaders="0" topLeftCell="B1" zoomScale="90" zoomScaleNormal="90" zoomScaleSheetLayoutView="110" workbookViewId="0">
      <selection sqref="A1:A34"/>
    </sheetView>
  </sheetViews>
  <sheetFormatPr baseColWidth="10" defaultRowHeight="12.75" x14ac:dyDescent="0.2"/>
  <cols>
    <col min="1" max="1" width="11" hidden="1" customWidth="1"/>
    <col min="2" max="2" width="11.85546875" customWidth="1"/>
    <col min="3" max="3" width="11.42578125" hidden="1" customWidth="1"/>
    <col min="4" max="4" width="11.42578125" style="1" customWidth="1"/>
  </cols>
  <sheetData/>
  <pageMargins left="0.7" right="0.7" top="0.75" bottom="0.75" header="0.3" footer="0.3"/>
  <pageSetup paperSize="9" orientation="portrait" r:id="rId1"/>
  <drawing r:id="rId2"/>
  <picture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filterMode="1">
    <tabColor theme="0" tint="-0.14999847407452621"/>
  </sheetPr>
  <dimension ref="B1:L35"/>
  <sheetViews>
    <sheetView showGridLines="0" showRowColHeaders="0" topLeftCell="A36" zoomScaleNormal="100" workbookViewId="0"/>
  </sheetViews>
  <sheetFormatPr baseColWidth="10" defaultRowHeight="36" x14ac:dyDescent="0.5"/>
  <cols>
    <col min="1" max="1" width="14.7109375" style="30" customWidth="1"/>
    <col min="2" max="2" width="163.140625" style="29" customWidth="1"/>
    <col min="3" max="16384" width="11.42578125" style="30"/>
  </cols>
  <sheetData>
    <row r="1" spans="2:12" ht="2.25" customHeight="1" x14ac:dyDescent="0.5"/>
    <row r="3" spans="2:12" ht="95.25" customHeight="1" x14ac:dyDescent="0.75">
      <c r="B3" s="31" t="s">
        <v>159</v>
      </c>
    </row>
    <row r="4" spans="2:12" ht="95.25" customHeight="1" x14ac:dyDescent="0.65">
      <c r="B4" s="32" t="s">
        <v>159</v>
      </c>
    </row>
    <row r="5" spans="2:12" ht="36.75" thickBot="1" x14ac:dyDescent="0.55000000000000004">
      <c r="B5" s="33" t="s">
        <v>159</v>
      </c>
    </row>
    <row r="6" spans="2:12" ht="255" hidden="1" customHeight="1" thickBot="1" x14ac:dyDescent="0.55000000000000004">
      <c r="B6" s="35" t="str">
        <f>IF(Hacer!O16="","",'Anexo tecnico'!C38)</f>
        <v/>
      </c>
      <c r="C6" s="34"/>
      <c r="D6" s="34"/>
      <c r="E6" s="34"/>
      <c r="F6" s="34"/>
      <c r="G6" s="34"/>
      <c r="H6" s="34"/>
      <c r="I6" s="34"/>
      <c r="J6" s="34"/>
      <c r="K6" s="34"/>
      <c r="L6" s="34"/>
    </row>
    <row r="7" spans="2:12" ht="189.75" hidden="1" customHeight="1" thickBot="1" x14ac:dyDescent="0.55000000000000004">
      <c r="B7" s="35" t="str">
        <f>IF(Hacer!O17="","",'Anexo tecnico'!C39)</f>
        <v/>
      </c>
      <c r="C7" s="34"/>
      <c r="D7" s="34"/>
      <c r="E7" s="34"/>
      <c r="F7" s="34"/>
      <c r="G7" s="34"/>
      <c r="H7" s="34"/>
      <c r="I7" s="34"/>
      <c r="J7" s="34"/>
      <c r="K7" s="34"/>
      <c r="L7" s="34"/>
    </row>
    <row r="8" spans="2:12" ht="189.75" hidden="1" customHeight="1" thickBot="1" x14ac:dyDescent="0.55000000000000004">
      <c r="B8" s="35" t="str">
        <f>IF(Hacer!O18="","",'Anexo tecnico'!C40)</f>
        <v/>
      </c>
      <c r="C8" s="34"/>
      <c r="D8" s="34"/>
      <c r="E8" s="34"/>
      <c r="F8" s="34"/>
      <c r="G8" s="34"/>
      <c r="H8" s="34"/>
      <c r="I8" s="34"/>
      <c r="J8" s="34"/>
      <c r="K8" s="34"/>
      <c r="L8" s="34"/>
    </row>
    <row r="9" spans="2:12" ht="331.5" customHeight="1" thickBot="1" x14ac:dyDescent="0.55000000000000004">
      <c r="B9" s="35" t="str">
        <f>IF(Hacer!O19="","",'Anexo tecnico'!C41)</f>
        <v>3.1.4 Solicitar los conceptos de aptitud que demuestren la realización de las evaluaciones médicas. 
Solicitar el documento o registro que evidencie la definición de la frecuencia de las evaluaciones médicas periódicas.
Solicitar el documento que evidencie la comunicación por escrito al trabajador de los resultados de las evaluaciones médicas ocupacionales.</v>
      </c>
    </row>
    <row r="10" spans="2:12" ht="189.75" customHeight="1" thickBot="1" x14ac:dyDescent="0.55000000000000004">
      <c r="B10" s="35" t="str">
        <f>IF(Hacer!O20="","",'Anexo tecnico'!C42)</f>
        <v>3.1.5 Evidenciar los soportes que demuestren que la custodia de las historias clínicas esté a cargo de una institución prestadora de servicios en Seguridad y Salud en el Trabajo o del médico que practica los exámenes laborales en la empresa.</v>
      </c>
    </row>
    <row r="11" spans="2:12" ht="263.25" hidden="1" customHeight="1" thickBot="1" x14ac:dyDescent="0.55000000000000004">
      <c r="B11" s="35" t="str">
        <f>IF(Hacer!O21="","",'Anexo tecnico'!C43)</f>
        <v/>
      </c>
    </row>
    <row r="12" spans="2:12" ht="189.75" hidden="1" customHeight="1" thickBot="1" x14ac:dyDescent="0.55000000000000004">
      <c r="B12" s="35" t="str">
        <f>IF(Hacer!O22="","",'Anexo tecnico'!C44)</f>
        <v/>
      </c>
      <c r="C12" s="34"/>
      <c r="D12" s="34"/>
      <c r="E12" s="34"/>
      <c r="F12" s="34"/>
      <c r="G12" s="34"/>
      <c r="H12" s="34"/>
      <c r="I12" s="34"/>
      <c r="J12" s="34"/>
      <c r="K12" s="34"/>
      <c r="L12" s="34"/>
    </row>
    <row r="13" spans="2:12" ht="220.5" customHeight="1" thickBot="1" x14ac:dyDescent="0.55000000000000004">
      <c r="B13" s="35" t="str">
        <f>IF(Hacer!O23="","",'Anexo tecnico'!C45)</f>
        <v>3.1.8 Mediante observación directa, verificar si se cumple lo que se exige en el criterio, dejando prueba fotográfica o fílmica al respecto.</v>
      </c>
      <c r="C13" s="34"/>
      <c r="D13" s="34"/>
      <c r="E13" s="34"/>
      <c r="F13" s="34"/>
      <c r="G13" s="34"/>
      <c r="H13" s="34"/>
      <c r="I13" s="34"/>
      <c r="J13" s="34"/>
      <c r="K13" s="34"/>
      <c r="L13" s="34"/>
    </row>
    <row r="14" spans="2:12" ht="220.5" hidden="1" customHeight="1" thickBot="1" x14ac:dyDescent="0.55000000000000004">
      <c r="B14" s="35" t="str">
        <f>IF(Hacer!O24="","",'Anexo tecnico'!C46)</f>
        <v/>
      </c>
      <c r="C14" s="34"/>
      <c r="D14" s="34"/>
      <c r="E14" s="34"/>
      <c r="F14" s="34"/>
      <c r="G14" s="34"/>
      <c r="H14" s="34"/>
      <c r="I14" s="34"/>
      <c r="J14" s="34"/>
      <c r="K14" s="34"/>
      <c r="L14" s="34"/>
    </row>
    <row r="15" spans="2:12" ht="220.5" hidden="1" customHeight="1" thickBot="1" x14ac:dyDescent="0.55000000000000004">
      <c r="B15" s="35" t="str">
        <f>IF(Hacer!O26="","",'Anexo tecnico'!C47)</f>
        <v/>
      </c>
      <c r="C15" s="34"/>
      <c r="D15" s="34"/>
      <c r="E15" s="34"/>
      <c r="F15" s="34"/>
      <c r="G15" s="34"/>
      <c r="H15" s="34"/>
      <c r="I15" s="34"/>
      <c r="J15" s="34"/>
      <c r="K15" s="34"/>
      <c r="L15" s="34"/>
    </row>
    <row r="16" spans="2:12" ht="220.5" customHeight="1" thickBot="1" x14ac:dyDescent="0.55000000000000004">
      <c r="B16" s="35" t="str">
        <f>IF(Hacer!O27="","",'Anexo tecnico'!C48)</f>
        <v/>
      </c>
      <c r="C16" s="34"/>
      <c r="D16" s="34"/>
      <c r="E16" s="34"/>
      <c r="F16" s="34"/>
      <c r="G16" s="34"/>
      <c r="H16" s="34"/>
      <c r="I16" s="34"/>
      <c r="J16" s="34"/>
      <c r="K16" s="34"/>
      <c r="L16" s="34"/>
    </row>
    <row r="17" spans="2:2" ht="291.75" customHeight="1" thickBot="1" x14ac:dyDescent="0.55000000000000004">
      <c r="B17" s="35" t="str">
        <f>IF(Hacer!O28="","",'Anexo tecnico'!C49)</f>
        <v>3.2.3 Solicitar el registro estadístico actualizado de lo corrido del año y el año inmediatamente anterior al de la visita, así como la evidencia que contiene el análisis y las conclusiones derivadas del estudio que son usadas para el mejoramiento del SG-SST.</v>
      </c>
    </row>
    <row r="18" spans="2:2" ht="220.5" hidden="1" customHeight="1" thickBot="1" x14ac:dyDescent="0.55000000000000004">
      <c r="B18" s="35" t="str">
        <f>IF(Hacer!O30="","",'Anexo tecnico'!C50)</f>
        <v/>
      </c>
    </row>
    <row r="19" spans="2:2" ht="220.5" hidden="1" customHeight="1" thickBot="1" x14ac:dyDescent="0.55000000000000004">
      <c r="B19" s="35" t="str">
        <f>IF(Hacer!O31="","",'Anexo tecnico'!C51)</f>
        <v/>
      </c>
    </row>
    <row r="20" spans="2:2" ht="220.5" hidden="1" customHeight="1" thickBot="1" x14ac:dyDescent="0.55000000000000004">
      <c r="B20" s="35" t="str">
        <f>IF(Hacer!O32="","",'Anexo tecnico'!C52)</f>
        <v/>
      </c>
    </row>
    <row r="21" spans="2:2" ht="220.5" hidden="1" customHeight="1" thickBot="1" x14ac:dyDescent="0.55000000000000004">
      <c r="B21" s="35" t="str">
        <f>IF(Hacer!O33="","",'Anexo tecnico'!C53)</f>
        <v/>
      </c>
    </row>
    <row r="22" spans="2:2" ht="228" customHeight="1" thickBot="1" x14ac:dyDescent="0.55000000000000004">
      <c r="B22" s="35" t="str">
        <f>IF(Hacer!O34="","",'Anexo tecnico'!C54)</f>
        <v>3.3.5 Solicitar los resultados de la medición para lo corrido del año y/o el año inmediatamente anterior y constatar el comportamiento de la incidencia de las enfermedades laborales y la relación del evento con los peligros/riesgos.</v>
      </c>
    </row>
    <row r="23" spans="2:2" ht="220.5" hidden="1" customHeight="1" thickBot="1" x14ac:dyDescent="0.55000000000000004">
      <c r="B23" s="35" t="str">
        <f>IF(Hacer!O35="","",'Anexo tecnico'!C55)</f>
        <v/>
      </c>
    </row>
    <row r="24" spans="2:2" ht="220.5" hidden="1" customHeight="1" thickBot="1" x14ac:dyDescent="0.55000000000000004">
      <c r="B24" s="35" t="str">
        <f>IF(Hacer!O41="","",'Anexo tecnico'!C56)</f>
        <v/>
      </c>
    </row>
    <row r="25" spans="2:2" ht="220.5" hidden="1" customHeight="1" thickBot="1" x14ac:dyDescent="0.55000000000000004">
      <c r="B25" s="35" t="str">
        <f>IF(Hacer!O42="","",'Anexo tecnico'!C57)</f>
        <v/>
      </c>
    </row>
    <row r="26" spans="2:2" ht="220.5" hidden="1" customHeight="1" thickBot="1" x14ac:dyDescent="0.55000000000000004">
      <c r="B26" s="35" t="str">
        <f>IF(Hacer!O43="","",'Anexo tecnico'!C58)</f>
        <v/>
      </c>
    </row>
    <row r="27" spans="2:2" ht="220.5" hidden="1" customHeight="1" thickBot="1" x14ac:dyDescent="0.55000000000000004">
      <c r="B27" s="35" t="str">
        <f>IF(Hacer!O44="","",'Anexo tecnico'!C59)</f>
        <v/>
      </c>
    </row>
    <row r="28" spans="2:2" ht="220.5" hidden="1" customHeight="1" thickBot="1" x14ac:dyDescent="0.55000000000000004">
      <c r="B28" s="35" t="str">
        <f>IF(Hacer!O46="","",'Anexo tecnico'!C60)</f>
        <v/>
      </c>
    </row>
    <row r="29" spans="2:2" ht="220.5" hidden="1" customHeight="1" thickBot="1" x14ac:dyDescent="0.55000000000000004">
      <c r="B29" s="35" t="str">
        <f>IF(Hacer!O47="","",'Anexo tecnico'!C61)</f>
        <v/>
      </c>
    </row>
    <row r="30" spans="2:2" ht="220.5" customHeight="1" thickBot="1" x14ac:dyDescent="0.55000000000000004">
      <c r="B30" s="35" t="str">
        <f>IF(Hacer!O48="","",'Anexo tecnico'!C62)</f>
        <v>4.2.3 Solicitar los procedimientos, instructivos, fichas técnicas cuando aplique y protocolos de Seguridad y Salud en el Trabajo,</v>
      </c>
    </row>
    <row r="31" spans="2:2" ht="220.5" customHeight="1" thickBot="1" x14ac:dyDescent="0.55000000000000004">
      <c r="B31" s="35" t="str">
        <f>IF(Hacer!O49="","",'Anexo tecnico'!C63)</f>
        <v>4.2.4 Solicitar la evidencia de las inspecciones realizadas a las instalaciones, maquinaria y equipos, incluidos los relacionados con la prevención y atención de emergencias y verificar la participación del Comité Paritario o Vigía de Seguridad y Salud en el Trabajo.</v>
      </c>
    </row>
    <row r="32" spans="2:2" ht="220.5" customHeight="1" thickBot="1" x14ac:dyDescent="0.55000000000000004">
      <c r="B32" s="35" t="str">
        <f>IF(Hacer!O50="","",'Anexo tecnico'!C64)</f>
        <v>4.2.5 Solicitar la evidencia del mantenimiento preventivo y/o correctivo en las instalaciones, equipos y herramientas de acuerdo con los manuales de uso de estos y los informes de las inspecciones o reportes de condiciones inseguras.</v>
      </c>
    </row>
    <row r="33" spans="2:2" ht="220.5" hidden="1" customHeight="1" thickBot="1" x14ac:dyDescent="0.55000000000000004">
      <c r="B33" s="35" t="str">
        <f>IF(Hacer!O51="","",'Anexo tecnico'!C65)</f>
        <v/>
      </c>
    </row>
    <row r="34" spans="2:2" ht="220.5" hidden="1" customHeight="1" thickBot="1" x14ac:dyDescent="0.55000000000000004">
      <c r="B34" s="35" t="str">
        <f>IF(Hacer!O57="","",'Anexo tecnico'!C66)</f>
        <v/>
      </c>
    </row>
    <row r="35" spans="2:2" ht="220.5" hidden="1" customHeight="1" thickBot="1" x14ac:dyDescent="0.55000000000000004">
      <c r="B35" s="35" t="str">
        <f>IF(Hacer!O58="","",'Anexo tecnico'!C67)</f>
        <v/>
      </c>
    </row>
  </sheetData>
  <autoFilter ref="B4:B35">
    <filterColumn colId="0">
      <customFilters>
        <customFilter operator="notEqual" val=" "/>
      </customFilters>
    </filterColumn>
  </autoFilter>
  <pageMargins left="0.7" right="0.7" top="0.75" bottom="0.75" header="0.3" footer="0.3"/>
  <pageSetup paperSize="9" orientation="portrait" r:id="rId1"/>
  <drawing r:id="rId2"/>
  <pictur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B1:R59"/>
  <sheetViews>
    <sheetView showGridLines="0" showRowColHeaders="0" topLeftCell="A19" zoomScaleNormal="100" workbookViewId="0"/>
  </sheetViews>
  <sheetFormatPr baseColWidth="10" defaultRowHeight="12.75" x14ac:dyDescent="0.2"/>
  <cols>
    <col min="1" max="1" width="3.42578125" style="2" customWidth="1"/>
    <col min="2" max="4" width="11.42578125" style="2"/>
    <col min="5" max="17" width="11.42578125" style="2" customWidth="1"/>
    <col min="18" max="16384" width="11.42578125" style="2"/>
  </cols>
  <sheetData>
    <row r="1" spans="2:18" ht="49.5" customHeight="1" x14ac:dyDescent="0.2">
      <c r="B1" s="120"/>
      <c r="C1" s="120"/>
      <c r="D1" s="120"/>
      <c r="E1" s="120"/>
      <c r="F1" s="120"/>
      <c r="G1" s="120"/>
      <c r="H1" s="120"/>
      <c r="I1" s="120"/>
      <c r="J1" s="120"/>
      <c r="K1" s="120"/>
      <c r="L1" s="120"/>
      <c r="M1" s="120"/>
      <c r="N1" s="120"/>
      <c r="O1" s="120"/>
      <c r="P1" s="120"/>
      <c r="Q1" s="120"/>
    </row>
    <row r="2" spans="2:18" ht="57" customHeight="1" x14ac:dyDescent="0.2">
      <c r="B2" s="121"/>
      <c r="C2" s="121"/>
      <c r="D2" s="121"/>
      <c r="E2" s="121"/>
      <c r="F2" s="121"/>
      <c r="G2" s="121"/>
      <c r="H2" s="121"/>
      <c r="I2" s="121"/>
      <c r="J2" s="121"/>
      <c r="K2" s="121"/>
      <c r="L2" s="121"/>
      <c r="M2" s="121"/>
      <c r="N2" s="121"/>
      <c r="O2" s="121"/>
      <c r="P2" s="121"/>
      <c r="Q2" s="121"/>
    </row>
    <row r="3" spans="2:18" ht="29.25" customHeight="1" x14ac:dyDescent="0.2">
      <c r="B3" s="119" t="s">
        <v>46</v>
      </c>
      <c r="C3" s="119"/>
      <c r="D3" s="119"/>
      <c r="E3" s="119"/>
      <c r="F3" s="119"/>
      <c r="G3" s="119"/>
      <c r="H3" s="119"/>
      <c r="I3" s="119"/>
      <c r="J3" s="119"/>
      <c r="K3" s="119"/>
      <c r="L3" s="119"/>
      <c r="M3" s="119"/>
      <c r="N3" s="119"/>
      <c r="O3" s="119"/>
      <c r="P3" s="119"/>
      <c r="Q3" s="119"/>
    </row>
    <row r="4" spans="2:18" ht="29.25" customHeight="1" x14ac:dyDescent="0.2">
      <c r="B4" s="119" t="s">
        <v>47</v>
      </c>
      <c r="C4" s="119"/>
      <c r="D4" s="119"/>
      <c r="E4" s="119"/>
      <c r="F4" s="119"/>
      <c r="G4" s="119"/>
      <c r="H4" s="119"/>
      <c r="I4" s="119"/>
      <c r="J4" s="119"/>
      <c r="K4" s="119"/>
      <c r="L4" s="119"/>
      <c r="M4" s="119"/>
      <c r="N4" s="119"/>
      <c r="O4" s="119"/>
      <c r="P4" s="119"/>
      <c r="Q4" s="119"/>
    </row>
    <row r="5" spans="2:18" ht="29.25" customHeight="1" x14ac:dyDescent="0.2">
      <c r="B5" s="119" t="s">
        <v>49</v>
      </c>
      <c r="C5" s="119"/>
      <c r="D5" s="119"/>
      <c r="E5" s="119"/>
      <c r="F5" s="119"/>
      <c r="G5" s="119"/>
      <c r="H5" s="119"/>
      <c r="I5" s="119"/>
      <c r="J5" s="119"/>
      <c r="K5" s="119"/>
      <c r="L5" s="119"/>
      <c r="M5" s="119"/>
      <c r="N5" s="119"/>
      <c r="O5" s="119"/>
      <c r="P5" s="119"/>
      <c r="Q5" s="119"/>
    </row>
    <row r="6" spans="2:18" ht="39" customHeight="1" x14ac:dyDescent="0.2">
      <c r="B6" s="119" t="s">
        <v>54</v>
      </c>
      <c r="C6" s="119"/>
      <c r="D6" s="119"/>
      <c r="E6" s="119"/>
      <c r="F6" s="119"/>
      <c r="G6" s="119"/>
      <c r="H6" s="119"/>
      <c r="I6" s="119"/>
      <c r="J6" s="119"/>
      <c r="K6" s="119"/>
      <c r="L6" s="119"/>
      <c r="M6" s="119"/>
      <c r="N6" s="119"/>
      <c r="O6" s="119"/>
      <c r="P6" s="119"/>
      <c r="Q6" s="119"/>
    </row>
    <row r="7" spans="2:18" ht="49.5" hidden="1" customHeight="1" x14ac:dyDescent="0.2">
      <c r="B7" s="122"/>
      <c r="C7" s="122"/>
      <c r="D7" s="122"/>
      <c r="E7" s="122"/>
      <c r="F7" s="122"/>
      <c r="G7" s="122"/>
      <c r="H7" s="122"/>
      <c r="I7" s="122"/>
      <c r="J7" s="122"/>
      <c r="K7" s="122"/>
      <c r="L7" s="122"/>
      <c r="M7" s="122"/>
      <c r="N7" s="122"/>
      <c r="O7" s="122"/>
      <c r="P7" s="122"/>
      <c r="Q7" s="122"/>
    </row>
    <row r="8" spans="2:18" ht="4.5" customHeight="1" x14ac:dyDescent="0.2">
      <c r="B8" s="123"/>
      <c r="C8" s="123"/>
      <c r="D8" s="123"/>
      <c r="E8" s="123"/>
      <c r="F8" s="123"/>
      <c r="G8" s="123"/>
      <c r="H8" s="123"/>
      <c r="I8" s="123"/>
      <c r="J8" s="123"/>
      <c r="K8" s="123"/>
      <c r="L8" s="123"/>
      <c r="M8" s="123"/>
      <c r="N8" s="123"/>
      <c r="O8" s="123"/>
      <c r="P8" s="123"/>
      <c r="Q8" s="123"/>
      <c r="R8" s="3" t="s">
        <v>0</v>
      </c>
    </row>
    <row r="9" spans="2:18" ht="34.5" customHeight="1" x14ac:dyDescent="0.2">
      <c r="B9" s="125" t="s">
        <v>625</v>
      </c>
      <c r="C9" s="125"/>
      <c r="D9" s="125"/>
      <c r="E9" s="125"/>
      <c r="F9" s="125"/>
      <c r="G9" s="125"/>
      <c r="H9" s="125"/>
      <c r="I9" s="125"/>
      <c r="J9" s="125"/>
      <c r="K9" s="125"/>
      <c r="L9" s="125"/>
      <c r="M9" s="125"/>
      <c r="N9" s="125"/>
      <c r="O9" s="125"/>
      <c r="P9" s="125"/>
      <c r="Q9" s="125"/>
    </row>
    <row r="10" spans="2:18" ht="69" customHeight="1" x14ac:dyDescent="0.2">
      <c r="B10" s="125"/>
      <c r="C10" s="125"/>
      <c r="D10" s="125"/>
      <c r="E10" s="125"/>
      <c r="F10" s="125"/>
      <c r="G10" s="125"/>
      <c r="H10" s="125"/>
      <c r="I10" s="125"/>
      <c r="J10" s="125"/>
      <c r="K10" s="125"/>
      <c r="L10" s="125"/>
      <c r="M10" s="125"/>
      <c r="N10" s="125"/>
      <c r="O10" s="125"/>
      <c r="P10" s="125"/>
      <c r="Q10" s="125"/>
    </row>
    <row r="11" spans="2:18" ht="24.75" hidden="1" customHeight="1" x14ac:dyDescent="0.2"/>
    <row r="12" spans="2:18" ht="24.75" customHeight="1" x14ac:dyDescent="0.2">
      <c r="B12" s="109" t="s">
        <v>1</v>
      </c>
      <c r="C12" s="109"/>
      <c r="D12" s="109"/>
      <c r="E12" s="109"/>
      <c r="F12" s="109"/>
      <c r="G12" s="109" t="s">
        <v>42</v>
      </c>
      <c r="H12" s="109"/>
      <c r="I12" s="109"/>
      <c r="J12" s="109"/>
      <c r="K12" s="109"/>
      <c r="L12" s="109"/>
      <c r="M12" s="116" t="s">
        <v>161</v>
      </c>
      <c r="N12" s="116" t="s">
        <v>45</v>
      </c>
      <c r="O12" s="116"/>
      <c r="P12" s="116"/>
      <c r="Q12" s="116"/>
    </row>
    <row r="13" spans="2:18" ht="22.5" customHeight="1" x14ac:dyDescent="0.2">
      <c r="B13" s="109"/>
      <c r="C13" s="109"/>
      <c r="D13" s="109"/>
      <c r="E13" s="109"/>
      <c r="F13" s="109"/>
      <c r="G13" s="109"/>
      <c r="H13" s="109"/>
      <c r="I13" s="109"/>
      <c r="J13" s="109"/>
      <c r="K13" s="109"/>
      <c r="L13" s="109"/>
      <c r="M13" s="116"/>
      <c r="N13" s="117" t="s">
        <v>41</v>
      </c>
      <c r="O13" s="124" t="s">
        <v>2</v>
      </c>
      <c r="P13" s="117" t="s">
        <v>3</v>
      </c>
      <c r="Q13" s="117"/>
    </row>
    <row r="14" spans="2:18" ht="33" customHeight="1" x14ac:dyDescent="0.2">
      <c r="B14" s="110"/>
      <c r="C14" s="110"/>
      <c r="D14" s="110"/>
      <c r="E14" s="110"/>
      <c r="F14" s="110"/>
      <c r="G14" s="110"/>
      <c r="H14" s="110"/>
      <c r="I14" s="110"/>
      <c r="J14" s="110"/>
      <c r="K14" s="110"/>
      <c r="L14" s="110"/>
      <c r="M14" s="118"/>
      <c r="N14" s="117"/>
      <c r="O14" s="124"/>
      <c r="P14" s="22" t="s">
        <v>4</v>
      </c>
      <c r="Q14" s="22" t="s">
        <v>5</v>
      </c>
    </row>
    <row r="15" spans="2:18" ht="40.5" customHeight="1" x14ac:dyDescent="0.2">
      <c r="B15" s="112" t="s">
        <v>626</v>
      </c>
      <c r="C15" s="112"/>
      <c r="D15" s="112"/>
      <c r="E15" s="112"/>
      <c r="F15" s="112"/>
      <c r="G15" s="112"/>
      <c r="H15" s="112"/>
      <c r="I15" s="112"/>
      <c r="J15" s="112"/>
      <c r="K15" s="112"/>
      <c r="L15" s="112"/>
      <c r="M15" s="112"/>
      <c r="N15" s="112"/>
      <c r="O15" s="112"/>
      <c r="P15" s="112"/>
      <c r="Q15" s="112"/>
    </row>
    <row r="16" spans="2:18" ht="54.75" customHeight="1" x14ac:dyDescent="0.2">
      <c r="B16" s="113" t="s">
        <v>627</v>
      </c>
      <c r="C16" s="114"/>
      <c r="D16" s="114"/>
      <c r="E16" s="114"/>
      <c r="F16" s="114"/>
      <c r="G16" s="115" t="s">
        <v>219</v>
      </c>
      <c r="H16" s="115"/>
      <c r="I16" s="115"/>
      <c r="J16" s="115"/>
      <c r="K16" s="115"/>
      <c r="L16" s="115"/>
      <c r="M16" s="4"/>
      <c r="N16" s="7"/>
      <c r="O16" s="6" t="s">
        <v>163</v>
      </c>
      <c r="P16" s="7"/>
      <c r="Q16" s="18"/>
    </row>
    <row r="17" spans="2:17" ht="54.75" customHeight="1" x14ac:dyDescent="0.2">
      <c r="B17" s="113"/>
      <c r="C17" s="114"/>
      <c r="D17" s="114"/>
      <c r="E17" s="114"/>
      <c r="F17" s="114"/>
      <c r="G17" s="115" t="s">
        <v>221</v>
      </c>
      <c r="H17" s="115"/>
      <c r="I17" s="115"/>
      <c r="J17" s="115"/>
      <c r="K17" s="115"/>
      <c r="L17" s="115"/>
      <c r="M17" s="4"/>
      <c r="N17" s="7" t="s">
        <v>163</v>
      </c>
      <c r="O17" s="6"/>
      <c r="P17" s="6"/>
      <c r="Q17" s="6"/>
    </row>
    <row r="18" spans="2:17" ht="54.75" customHeight="1" x14ac:dyDescent="0.2">
      <c r="B18" s="113"/>
      <c r="C18" s="114"/>
      <c r="D18" s="114"/>
      <c r="E18" s="114"/>
      <c r="F18" s="114"/>
      <c r="G18" s="115" t="s">
        <v>222</v>
      </c>
      <c r="H18" s="115"/>
      <c r="I18" s="115"/>
      <c r="J18" s="115"/>
      <c r="K18" s="115"/>
      <c r="L18" s="115"/>
      <c r="M18" s="4"/>
      <c r="N18" s="7" t="s">
        <v>163</v>
      </c>
      <c r="O18" s="6"/>
      <c r="P18" s="8"/>
      <c r="Q18" s="8"/>
    </row>
    <row r="19" spans="2:17" ht="54.75" customHeight="1" x14ac:dyDescent="0.2">
      <c r="B19" s="113"/>
      <c r="C19" s="114"/>
      <c r="D19" s="114"/>
      <c r="E19" s="114"/>
      <c r="F19" s="114"/>
      <c r="G19" s="115" t="s">
        <v>223</v>
      </c>
      <c r="H19" s="115"/>
      <c r="I19" s="115"/>
      <c r="J19" s="115"/>
      <c r="K19" s="115"/>
      <c r="L19" s="115"/>
      <c r="M19" s="4"/>
      <c r="N19" s="7"/>
      <c r="O19" s="6" t="s">
        <v>163</v>
      </c>
      <c r="P19" s="6"/>
      <c r="Q19" s="6"/>
    </row>
    <row r="59" spans="7:7" x14ac:dyDescent="0.2">
      <c r="G59" s="2">
        <f>COUNTA(Verificar!X)</f>
        <v>1</v>
      </c>
    </row>
  </sheetData>
  <sheetProtection formatColumns="0" formatRows="0" insertColumns="0" insertRows="0" insertHyperlinks="0" deleteColumns="0" deleteRows="0" selectLockedCells="1" sort="0" autoFilter="0" pivotTables="0" selectUnlockedCells="1"/>
  <mergeCells count="21">
    <mergeCell ref="B15:Q15"/>
    <mergeCell ref="B16:F19"/>
    <mergeCell ref="G16:L16"/>
    <mergeCell ref="G17:L17"/>
    <mergeCell ref="G18:L18"/>
    <mergeCell ref="G19:L19"/>
    <mergeCell ref="B8:Q8"/>
    <mergeCell ref="B9:Q10"/>
    <mergeCell ref="B12:F14"/>
    <mergeCell ref="G12:L14"/>
    <mergeCell ref="M12:M14"/>
    <mergeCell ref="N12:Q12"/>
    <mergeCell ref="N13:N14"/>
    <mergeCell ref="O13:O14"/>
    <mergeCell ref="P13:Q13"/>
    <mergeCell ref="B7:Q7"/>
    <mergeCell ref="B1:Q2"/>
    <mergeCell ref="B3:Q3"/>
    <mergeCell ref="B4:Q4"/>
    <mergeCell ref="B5:Q5"/>
    <mergeCell ref="B6:Q6"/>
  </mergeCells>
  <dataValidations count="1">
    <dataValidation type="list" allowBlank="1" showInputMessage="1" showErrorMessage="1" sqref="N16:Q19">
      <formula1>$R$8</formula1>
    </dataValidation>
  </dataValidations>
  <pageMargins left="0.7" right="0.7" top="0.75" bottom="0.75" header="0.3" footer="0.3"/>
  <pageSetup paperSize="9" orientation="portrait" r:id="rId1"/>
  <drawing r:id="rId2"/>
  <picture r:id="rId3"/>
  <extLst>
    <ext xmlns:x14="http://schemas.microsoft.com/office/spreadsheetml/2009/9/main" uri="{78C0D931-6437-407d-A8EE-F0AAD7539E65}">
      <x14:conditionalFormattings>
        <x14:conditionalFormatting xmlns:xm="http://schemas.microsoft.com/office/excel/2006/main">
          <x14:cfRule type="containsText" priority="48" operator="containsText" id="{0B1E8EE9-F8C5-4303-A255-A8B000FF8F12}">
            <xm:f>NOT(ISERROR(SEARCH($N$16,N16)))</xm:f>
            <xm:f>$N$16</xm:f>
            <x14:dxf>
              <fill>
                <gradientFill>
                  <stop position="0">
                    <color theme="0"/>
                  </stop>
                  <stop position="1">
                    <color rgb="FF00FE73"/>
                  </stop>
                </gradientFill>
              </fill>
            </x14:dxf>
          </x14:cfRule>
          <xm:sqref>N16:O19</xm:sqref>
        </x14:conditionalFormatting>
        <x14:conditionalFormatting xmlns:xm="http://schemas.microsoft.com/office/excel/2006/main">
          <x14:cfRule type="containsText" priority="47" operator="containsText" id="{BC8D99BE-311F-4D56-9BDC-BB8D9CEA8834}">
            <xm:f>NOT(ISERROR(SEARCH($O$16,O16)))</xm:f>
            <xm:f>$O$16</xm:f>
            <x14:dxf>
              <fill>
                <gradientFill>
                  <stop position="0">
                    <color theme="0"/>
                  </stop>
                  <stop position="1">
                    <color rgb="FFC00000"/>
                  </stop>
                </gradientFill>
              </fill>
            </x14:dxf>
          </x14:cfRule>
          <xm:sqref>O16:O19</xm:sqref>
        </x14:conditionalFormatting>
        <x14:conditionalFormatting xmlns:xm="http://schemas.microsoft.com/office/excel/2006/main">
          <x14:cfRule type="containsText" priority="46" operator="containsText" id="{5C1ADBB1-EC1E-4018-A67D-8B376239EDB4}">
            <xm:f>NOT(ISERROR(SEARCH($P$16,P16)))</xm:f>
            <xm:f>$P$16</xm:f>
            <x14:dxf>
              <fill>
                <gradientFill>
                  <stop position="0">
                    <color theme="0"/>
                  </stop>
                  <stop position="1">
                    <color theme="4"/>
                  </stop>
                </gradientFill>
              </fill>
            </x14:dxf>
          </x14:cfRule>
          <xm:sqref>P16:P19</xm:sqref>
        </x14:conditionalFormatting>
        <x14:conditionalFormatting xmlns:xm="http://schemas.microsoft.com/office/excel/2006/main">
          <x14:cfRule type="containsText" priority="45" operator="containsText" id="{17A6C668-1DAF-4DDD-B3D5-4311906060CD}">
            <xm:f>NOT(ISERROR(SEARCH($Q$16,Q16)))</xm:f>
            <xm:f>$Q$16</xm:f>
            <x14:dxf>
              <fill>
                <gradientFill>
                  <stop position="0">
                    <color theme="0"/>
                  </stop>
                  <stop position="1">
                    <color theme="5" tint="0.40000610370189521"/>
                  </stop>
                </gradientFill>
              </fill>
            </x14:dxf>
          </x14:cfRule>
          <xm:sqref>Q16:Q19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C1"/>
  <sheetViews>
    <sheetView showGridLines="0" showRowColHeaders="0" topLeftCell="B103" zoomScale="90" zoomScaleNormal="90" zoomScaleSheetLayoutView="110" workbookViewId="0">
      <selection activeCell="A187" sqref="A187:A220"/>
    </sheetView>
  </sheetViews>
  <sheetFormatPr baseColWidth="10" defaultRowHeight="12.75" x14ac:dyDescent="0.2"/>
  <cols>
    <col min="1" max="1" width="11" style="1" hidden="1" customWidth="1"/>
    <col min="2" max="2" width="11.85546875" style="1" customWidth="1"/>
    <col min="3" max="3" width="11.42578125" style="1" hidden="1" customWidth="1"/>
    <col min="4" max="4" width="11.42578125" style="1" customWidth="1"/>
    <col min="5" max="16384" width="11.42578125" style="1"/>
  </cols>
  <sheetData/>
  <pageMargins left="0.7" right="0.7" top="0.75" bottom="0.75" header="0.3" footer="0.3"/>
  <pageSetup paperSize="9" orientation="portrait" r:id="rId1"/>
  <drawing r:id="rId2"/>
  <pictur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0" tint="-0.14999847407452621"/>
  </sheetPr>
  <dimension ref="B1:L9"/>
  <sheetViews>
    <sheetView showGridLines="0" showRowColHeaders="0" topLeftCell="A9" zoomScaleNormal="100" workbookViewId="0"/>
  </sheetViews>
  <sheetFormatPr baseColWidth="10" defaultRowHeight="36" x14ac:dyDescent="0.5"/>
  <cols>
    <col min="1" max="1" width="14.7109375" style="30" customWidth="1"/>
    <col min="2" max="2" width="163.140625" style="29" customWidth="1"/>
    <col min="3" max="16384" width="11.42578125" style="30"/>
  </cols>
  <sheetData>
    <row r="1" spans="2:12" ht="2.25" customHeight="1" x14ac:dyDescent="0.5"/>
    <row r="3" spans="2:12" ht="95.25" customHeight="1" x14ac:dyDescent="0.75">
      <c r="B3" s="31" t="s">
        <v>159</v>
      </c>
    </row>
    <row r="4" spans="2:12" ht="95.25" customHeight="1" x14ac:dyDescent="0.65">
      <c r="B4" s="32" t="s">
        <v>159</v>
      </c>
    </row>
    <row r="5" spans="2:12" ht="36.75" thickBot="1" x14ac:dyDescent="0.55000000000000004">
      <c r="B5" s="33" t="s">
        <v>159</v>
      </c>
    </row>
    <row r="6" spans="2:12" ht="255" customHeight="1" thickBot="1" x14ac:dyDescent="0.55000000000000004">
      <c r="B6" s="35" t="str">
        <f>IF(Verificar!O16="","",'Anexo tecnico'!C74)</f>
        <v>6.1.1 Se deben realizar (y mantener) indicadores de estructura, proceso y resultado del Sistema de Gestión de Seguridad y Salud en el Trabajo y estos deben estar alineados con el plan estratégico de la empresa.</v>
      </c>
      <c r="C6" s="34"/>
      <c r="D6" s="34"/>
      <c r="E6" s="34"/>
      <c r="F6" s="34"/>
      <c r="G6" s="34"/>
      <c r="H6" s="34"/>
      <c r="I6" s="34"/>
      <c r="J6" s="34"/>
      <c r="K6" s="34"/>
      <c r="L6" s="34"/>
    </row>
    <row r="7" spans="2:12" ht="189.75" hidden="1" customHeight="1" thickBot="1" x14ac:dyDescent="0.55000000000000004">
      <c r="B7" s="35" t="str">
        <f>IF(Verificar!O17="","",'Anexo tecnico'!C75)</f>
        <v/>
      </c>
      <c r="C7" s="34"/>
      <c r="D7" s="34"/>
      <c r="E7" s="34"/>
      <c r="F7" s="34"/>
      <c r="G7" s="34"/>
      <c r="H7" s="34"/>
      <c r="I7" s="34"/>
      <c r="J7" s="34"/>
      <c r="K7" s="34"/>
      <c r="L7" s="34"/>
    </row>
    <row r="8" spans="2:12" ht="189.75" hidden="1" customHeight="1" thickBot="1" x14ac:dyDescent="0.55000000000000004">
      <c r="B8" s="35" t="str">
        <f>IF(Verificar!O18="","",'Anexo tecnico'!C76)</f>
        <v/>
      </c>
      <c r="C8" s="34"/>
      <c r="D8" s="34"/>
      <c r="E8" s="34"/>
      <c r="F8" s="34"/>
      <c r="G8" s="34"/>
      <c r="H8" s="34"/>
      <c r="I8" s="34"/>
      <c r="J8" s="34"/>
      <c r="K8" s="34"/>
      <c r="L8" s="34"/>
    </row>
    <row r="9" spans="2:12" ht="331.5" customHeight="1" thickBot="1" x14ac:dyDescent="0.55000000000000004">
      <c r="B9" s="35" t="str">
        <f>IF(Verificar!O19="","",'Anexo tecnico'!C77)</f>
        <v>6.1.4 Solicitar el documento donde conste la revisión anual por la Alta Dirección, así como la comunicación de los resultados al Comité Paritario de Seguridad y Salud en el Trabajo o al Vigía de Seguridad y Salud en el Trabajo y al responsable del Sistema de Gestión de Seguridad y Salud en el Trabajo.</v>
      </c>
    </row>
  </sheetData>
  <autoFilter ref="B4:B9">
    <filterColumn colId="0">
      <customFilters>
        <customFilter operator="notEqual" val=" "/>
      </customFilters>
    </filterColumn>
  </autoFilter>
  <pageMargins left="0.7" right="0.7" top="0.75" bottom="0.75" header="0.3" footer="0.3"/>
  <pageSetup paperSize="9" orientation="portrait" r:id="rId1"/>
  <drawing r:id="rId2"/>
  <picture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B1:R59"/>
  <sheetViews>
    <sheetView showGridLines="0" showRowColHeaders="0" topLeftCell="A16" zoomScaleNormal="100" workbookViewId="0"/>
  </sheetViews>
  <sheetFormatPr baseColWidth="10" defaultRowHeight="12.75" x14ac:dyDescent="0.2"/>
  <cols>
    <col min="1" max="1" width="3.42578125" style="2" customWidth="1"/>
    <col min="2" max="4" width="11.42578125" style="2"/>
    <col min="5" max="17" width="11.42578125" style="2" customWidth="1"/>
    <col min="18" max="16384" width="11.42578125" style="2"/>
  </cols>
  <sheetData>
    <row r="1" spans="2:18" ht="49.5" customHeight="1" x14ac:dyDescent="0.2">
      <c r="B1" s="120"/>
      <c r="C1" s="120"/>
      <c r="D1" s="120"/>
      <c r="E1" s="120"/>
      <c r="F1" s="120"/>
      <c r="G1" s="120"/>
      <c r="H1" s="120"/>
      <c r="I1" s="120"/>
      <c r="J1" s="120"/>
      <c r="K1" s="120"/>
      <c r="L1" s="120"/>
      <c r="M1" s="120"/>
      <c r="N1" s="120"/>
      <c r="O1" s="120"/>
      <c r="P1" s="120"/>
      <c r="Q1" s="120"/>
    </row>
    <row r="2" spans="2:18" ht="57" customHeight="1" x14ac:dyDescent="0.2">
      <c r="B2" s="121"/>
      <c r="C2" s="121"/>
      <c r="D2" s="121"/>
      <c r="E2" s="121"/>
      <c r="F2" s="121"/>
      <c r="G2" s="121"/>
      <c r="H2" s="121"/>
      <c r="I2" s="121"/>
      <c r="J2" s="121"/>
      <c r="K2" s="121"/>
      <c r="L2" s="121"/>
      <c r="M2" s="121"/>
      <c r="N2" s="121"/>
      <c r="O2" s="121"/>
      <c r="P2" s="121"/>
      <c r="Q2" s="121"/>
    </row>
    <row r="3" spans="2:18" ht="29.25" customHeight="1" x14ac:dyDescent="0.2">
      <c r="B3" s="119" t="s">
        <v>46</v>
      </c>
      <c r="C3" s="119"/>
      <c r="D3" s="119"/>
      <c r="E3" s="119"/>
      <c r="F3" s="119"/>
      <c r="G3" s="119"/>
      <c r="H3" s="119"/>
      <c r="I3" s="119"/>
      <c r="J3" s="119"/>
      <c r="K3" s="119"/>
      <c r="L3" s="119"/>
      <c r="M3" s="119"/>
      <c r="N3" s="119"/>
      <c r="O3" s="119"/>
      <c r="P3" s="119"/>
      <c r="Q3" s="119"/>
    </row>
    <row r="4" spans="2:18" ht="29.25" customHeight="1" x14ac:dyDescent="0.2">
      <c r="B4" s="119" t="s">
        <v>47</v>
      </c>
      <c r="C4" s="119"/>
      <c r="D4" s="119"/>
      <c r="E4" s="119"/>
      <c r="F4" s="119"/>
      <c r="G4" s="119"/>
      <c r="H4" s="119"/>
      <c r="I4" s="119"/>
      <c r="J4" s="119"/>
      <c r="K4" s="119"/>
      <c r="L4" s="119"/>
      <c r="M4" s="119"/>
      <c r="N4" s="119"/>
      <c r="O4" s="119"/>
      <c r="P4" s="119"/>
      <c r="Q4" s="119"/>
    </row>
    <row r="5" spans="2:18" ht="29.25" customHeight="1" x14ac:dyDescent="0.2">
      <c r="B5" s="119" t="s">
        <v>49</v>
      </c>
      <c r="C5" s="119"/>
      <c r="D5" s="119"/>
      <c r="E5" s="119"/>
      <c r="F5" s="119"/>
      <c r="G5" s="119"/>
      <c r="H5" s="119"/>
      <c r="I5" s="119"/>
      <c r="J5" s="119"/>
      <c r="K5" s="119"/>
      <c r="L5" s="119"/>
      <c r="M5" s="119"/>
      <c r="N5" s="119"/>
      <c r="O5" s="119"/>
      <c r="P5" s="119"/>
      <c r="Q5" s="119"/>
    </row>
    <row r="6" spans="2:18" ht="39" customHeight="1" x14ac:dyDescent="0.2">
      <c r="B6" s="119" t="s">
        <v>54</v>
      </c>
      <c r="C6" s="119"/>
      <c r="D6" s="119"/>
      <c r="E6" s="119"/>
      <c r="F6" s="119"/>
      <c r="G6" s="119"/>
      <c r="H6" s="119"/>
      <c r="I6" s="119"/>
      <c r="J6" s="119"/>
      <c r="K6" s="119"/>
      <c r="L6" s="119"/>
      <c r="M6" s="119"/>
      <c r="N6" s="119"/>
      <c r="O6" s="119"/>
      <c r="P6" s="119"/>
      <c r="Q6" s="119"/>
    </row>
    <row r="7" spans="2:18" ht="49.5" hidden="1" customHeight="1" x14ac:dyDescent="0.2">
      <c r="B7" s="122"/>
      <c r="C7" s="122"/>
      <c r="D7" s="122"/>
      <c r="E7" s="122"/>
      <c r="F7" s="122"/>
      <c r="G7" s="122"/>
      <c r="H7" s="122"/>
      <c r="I7" s="122"/>
      <c r="J7" s="122"/>
      <c r="K7" s="122"/>
      <c r="L7" s="122"/>
      <c r="M7" s="122"/>
      <c r="N7" s="122"/>
      <c r="O7" s="122"/>
      <c r="P7" s="122"/>
      <c r="Q7" s="122"/>
    </row>
    <row r="8" spans="2:18" ht="4.5" customHeight="1" x14ac:dyDescent="0.2">
      <c r="B8" s="123"/>
      <c r="C8" s="123"/>
      <c r="D8" s="123"/>
      <c r="E8" s="123"/>
      <c r="F8" s="123"/>
      <c r="G8" s="123"/>
      <c r="H8" s="123"/>
      <c r="I8" s="123"/>
      <c r="J8" s="123"/>
      <c r="K8" s="123"/>
      <c r="L8" s="123"/>
      <c r="M8" s="123"/>
      <c r="N8" s="123"/>
      <c r="O8" s="123"/>
      <c r="P8" s="123"/>
      <c r="Q8" s="123"/>
      <c r="R8" s="3" t="s">
        <v>0</v>
      </c>
    </row>
    <row r="9" spans="2:18" ht="34.5" customHeight="1" x14ac:dyDescent="0.2">
      <c r="B9" s="125" t="s">
        <v>688</v>
      </c>
      <c r="C9" s="125"/>
      <c r="D9" s="125"/>
      <c r="E9" s="125"/>
      <c r="F9" s="125"/>
      <c r="G9" s="125"/>
      <c r="H9" s="125"/>
      <c r="I9" s="125"/>
      <c r="J9" s="125"/>
      <c r="K9" s="125"/>
      <c r="L9" s="125"/>
      <c r="M9" s="125"/>
      <c r="N9" s="125"/>
      <c r="O9" s="125"/>
      <c r="P9" s="125"/>
      <c r="Q9" s="125"/>
    </row>
    <row r="10" spans="2:18" ht="69" customHeight="1" x14ac:dyDescent="0.2">
      <c r="B10" s="125"/>
      <c r="C10" s="125"/>
      <c r="D10" s="125"/>
      <c r="E10" s="125"/>
      <c r="F10" s="125"/>
      <c r="G10" s="125"/>
      <c r="H10" s="125"/>
      <c r="I10" s="125"/>
      <c r="J10" s="125"/>
      <c r="K10" s="125"/>
      <c r="L10" s="125"/>
      <c r="M10" s="125"/>
      <c r="N10" s="125"/>
      <c r="O10" s="125"/>
      <c r="P10" s="125"/>
      <c r="Q10" s="125"/>
    </row>
    <row r="11" spans="2:18" ht="24.75" hidden="1" customHeight="1" x14ac:dyDescent="0.2"/>
    <row r="12" spans="2:18" ht="24.75" customHeight="1" x14ac:dyDescent="0.2">
      <c r="B12" s="109" t="s">
        <v>1</v>
      </c>
      <c r="C12" s="109"/>
      <c r="D12" s="109"/>
      <c r="E12" s="109"/>
      <c r="F12" s="109"/>
      <c r="G12" s="109" t="s">
        <v>42</v>
      </c>
      <c r="H12" s="109"/>
      <c r="I12" s="109"/>
      <c r="J12" s="109"/>
      <c r="K12" s="109"/>
      <c r="L12" s="109"/>
      <c r="M12" s="116" t="s">
        <v>161</v>
      </c>
      <c r="N12" s="116" t="s">
        <v>45</v>
      </c>
      <c r="O12" s="116"/>
      <c r="P12" s="116"/>
      <c r="Q12" s="116"/>
    </row>
    <row r="13" spans="2:18" ht="22.5" customHeight="1" x14ac:dyDescent="0.2">
      <c r="B13" s="109"/>
      <c r="C13" s="109"/>
      <c r="D13" s="109"/>
      <c r="E13" s="109"/>
      <c r="F13" s="109"/>
      <c r="G13" s="109"/>
      <c r="H13" s="109"/>
      <c r="I13" s="109"/>
      <c r="J13" s="109"/>
      <c r="K13" s="109"/>
      <c r="L13" s="109"/>
      <c r="M13" s="116"/>
      <c r="N13" s="117" t="s">
        <v>41</v>
      </c>
      <c r="O13" s="124" t="s">
        <v>2</v>
      </c>
      <c r="P13" s="117" t="s">
        <v>3</v>
      </c>
      <c r="Q13" s="117"/>
    </row>
    <row r="14" spans="2:18" ht="33" customHeight="1" x14ac:dyDescent="0.2">
      <c r="B14" s="110"/>
      <c r="C14" s="110"/>
      <c r="D14" s="110"/>
      <c r="E14" s="110"/>
      <c r="F14" s="110"/>
      <c r="G14" s="110"/>
      <c r="H14" s="110"/>
      <c r="I14" s="110"/>
      <c r="J14" s="110"/>
      <c r="K14" s="110"/>
      <c r="L14" s="110"/>
      <c r="M14" s="118"/>
      <c r="N14" s="117"/>
      <c r="O14" s="124"/>
      <c r="P14" s="22" t="s">
        <v>4</v>
      </c>
      <c r="Q14" s="22" t="s">
        <v>5</v>
      </c>
    </row>
    <row r="15" spans="2:18" ht="40.5" customHeight="1" x14ac:dyDescent="0.2">
      <c r="B15" s="112" t="s">
        <v>689</v>
      </c>
      <c r="C15" s="112"/>
      <c r="D15" s="112"/>
      <c r="E15" s="112"/>
      <c r="F15" s="112"/>
      <c r="G15" s="112"/>
      <c r="H15" s="112"/>
      <c r="I15" s="112"/>
      <c r="J15" s="112"/>
      <c r="K15" s="112"/>
      <c r="L15" s="112"/>
      <c r="M15" s="112"/>
      <c r="N15" s="112"/>
      <c r="O15" s="112"/>
      <c r="P15" s="112"/>
      <c r="Q15" s="112"/>
    </row>
    <row r="16" spans="2:18" ht="54.75" customHeight="1" x14ac:dyDescent="0.2">
      <c r="B16" s="113" t="s">
        <v>690</v>
      </c>
      <c r="C16" s="114"/>
      <c r="D16" s="114"/>
      <c r="E16" s="114"/>
      <c r="F16" s="114"/>
      <c r="G16" s="115" t="s">
        <v>227</v>
      </c>
      <c r="H16" s="115"/>
      <c r="I16" s="115"/>
      <c r="J16" s="115"/>
      <c r="K16" s="115"/>
      <c r="L16" s="115"/>
      <c r="M16" s="4"/>
      <c r="N16" s="7" t="s">
        <v>163</v>
      </c>
      <c r="O16" s="6"/>
      <c r="P16" s="7"/>
      <c r="Q16" s="18"/>
    </row>
    <row r="17" spans="2:17" ht="54.75" customHeight="1" x14ac:dyDescent="0.2">
      <c r="B17" s="113"/>
      <c r="C17" s="114"/>
      <c r="D17" s="114"/>
      <c r="E17" s="114"/>
      <c r="F17" s="114"/>
      <c r="G17" s="115" t="s">
        <v>228</v>
      </c>
      <c r="H17" s="115"/>
      <c r="I17" s="115"/>
      <c r="J17" s="115"/>
      <c r="K17" s="115"/>
      <c r="L17" s="115"/>
      <c r="M17" s="4"/>
      <c r="N17" s="7" t="s">
        <v>163</v>
      </c>
      <c r="O17" s="6"/>
      <c r="P17" s="6"/>
      <c r="Q17" s="6"/>
    </row>
    <row r="18" spans="2:17" ht="54.75" customHeight="1" x14ac:dyDescent="0.2">
      <c r="B18" s="113"/>
      <c r="C18" s="114"/>
      <c r="D18" s="114"/>
      <c r="E18" s="114"/>
      <c r="F18" s="114"/>
      <c r="G18" s="115" t="s">
        <v>229</v>
      </c>
      <c r="H18" s="115"/>
      <c r="I18" s="115"/>
      <c r="J18" s="115"/>
      <c r="K18" s="115"/>
      <c r="L18" s="115"/>
      <c r="M18" s="4"/>
      <c r="N18" s="7"/>
      <c r="O18" s="6" t="s">
        <v>0</v>
      </c>
      <c r="P18" s="8"/>
      <c r="Q18" s="8"/>
    </row>
    <row r="19" spans="2:17" ht="54.75" customHeight="1" x14ac:dyDescent="0.2">
      <c r="B19" s="113"/>
      <c r="C19" s="114"/>
      <c r="D19" s="114"/>
      <c r="E19" s="114"/>
      <c r="F19" s="114"/>
      <c r="G19" s="115" t="s">
        <v>230</v>
      </c>
      <c r="H19" s="115"/>
      <c r="I19" s="115"/>
      <c r="J19" s="115"/>
      <c r="K19" s="115"/>
      <c r="L19" s="115"/>
      <c r="M19" s="4"/>
      <c r="N19" s="7" t="s">
        <v>0</v>
      </c>
      <c r="O19" s="6"/>
      <c r="P19" s="6"/>
      <c r="Q19" s="6"/>
    </row>
    <row r="59" spans="7:7" x14ac:dyDescent="0.2">
      <c r="G59" s="2">
        <f>COUNTA(Actuar!X)</f>
        <v>1</v>
      </c>
    </row>
  </sheetData>
  <sheetProtection formatColumns="0" formatRows="0" insertColumns="0" insertRows="0" insertHyperlinks="0" deleteColumns="0" deleteRows="0" selectLockedCells="1" sort="0" autoFilter="0" pivotTables="0" selectUnlockedCells="1"/>
  <mergeCells count="21">
    <mergeCell ref="B7:Q7"/>
    <mergeCell ref="B1:Q2"/>
    <mergeCell ref="B3:Q3"/>
    <mergeCell ref="B4:Q4"/>
    <mergeCell ref="B5:Q5"/>
    <mergeCell ref="B6:Q6"/>
    <mergeCell ref="B8:Q8"/>
    <mergeCell ref="B9:Q10"/>
    <mergeCell ref="B12:F14"/>
    <mergeCell ref="G12:L14"/>
    <mergeCell ref="M12:M14"/>
    <mergeCell ref="N12:Q12"/>
    <mergeCell ref="N13:N14"/>
    <mergeCell ref="O13:O14"/>
    <mergeCell ref="P13:Q13"/>
    <mergeCell ref="B15:Q15"/>
    <mergeCell ref="B16:F19"/>
    <mergeCell ref="G16:L16"/>
    <mergeCell ref="G17:L17"/>
    <mergeCell ref="G18:L18"/>
    <mergeCell ref="G19:L19"/>
  </mergeCells>
  <dataValidations count="1">
    <dataValidation type="list" allowBlank="1" showInputMessage="1" showErrorMessage="1" sqref="N16:Q19">
      <formula1>$R$8</formula1>
    </dataValidation>
  </dataValidations>
  <pageMargins left="0.7" right="0.7" top="0.75" bottom="0.75" header="0.3" footer="0.3"/>
  <pageSetup paperSize="9" orientation="portrait" r:id="rId1"/>
  <drawing r:id="rId2"/>
  <picture r:id="rId3"/>
  <extLst>
    <ext xmlns:x14="http://schemas.microsoft.com/office/spreadsheetml/2009/9/main" uri="{78C0D931-6437-407d-A8EE-F0AAD7539E65}">
      <x14:conditionalFormattings>
        <x14:conditionalFormatting xmlns:xm="http://schemas.microsoft.com/office/excel/2006/main">
          <x14:cfRule type="containsText" priority="4" operator="containsText" id="{89FF808D-E26D-45A0-A7A7-29302564C90C}">
            <xm:f>NOT(ISERROR(SEARCH($N$16,N16)))</xm:f>
            <xm:f>$N$16</xm:f>
            <x14:dxf>
              <fill>
                <gradientFill>
                  <stop position="0">
                    <color theme="0"/>
                  </stop>
                  <stop position="1">
                    <color rgb="FF00FE73"/>
                  </stop>
                </gradientFill>
              </fill>
            </x14:dxf>
          </x14:cfRule>
          <xm:sqref>N16:O19</xm:sqref>
        </x14:conditionalFormatting>
        <x14:conditionalFormatting xmlns:xm="http://schemas.microsoft.com/office/excel/2006/main">
          <x14:cfRule type="containsText" priority="3" operator="containsText" id="{E6479BE8-896E-4897-8078-7B022CFCB76C}">
            <xm:f>NOT(ISERROR(SEARCH($O$16,O16)))</xm:f>
            <xm:f>$O$16</xm:f>
            <x14:dxf>
              <fill>
                <gradientFill>
                  <stop position="0">
                    <color theme="0"/>
                  </stop>
                  <stop position="1">
                    <color rgb="FFC00000"/>
                  </stop>
                </gradientFill>
              </fill>
            </x14:dxf>
          </x14:cfRule>
          <xm:sqref>O16:O19</xm:sqref>
        </x14:conditionalFormatting>
        <x14:conditionalFormatting xmlns:xm="http://schemas.microsoft.com/office/excel/2006/main">
          <x14:cfRule type="containsText" priority="2" operator="containsText" id="{09CA5470-510B-405E-89F1-3AF8A424A439}">
            <xm:f>NOT(ISERROR(SEARCH($P$16,P16)))</xm:f>
            <xm:f>$P$16</xm:f>
            <x14:dxf>
              <fill>
                <gradientFill>
                  <stop position="0">
                    <color theme="0"/>
                  </stop>
                  <stop position="1">
                    <color theme="4"/>
                  </stop>
                </gradientFill>
              </fill>
            </x14:dxf>
          </x14:cfRule>
          <xm:sqref>P16:P19</xm:sqref>
        </x14:conditionalFormatting>
        <x14:conditionalFormatting xmlns:xm="http://schemas.microsoft.com/office/excel/2006/main">
          <x14:cfRule type="containsText" priority="1" operator="containsText" id="{B165C14D-A1AF-442E-96CA-434ACB442371}">
            <xm:f>NOT(ISERROR(SEARCH($Q$16,Q16)))</xm:f>
            <xm:f>$Q$16</xm:f>
            <x14:dxf>
              <fill>
                <gradientFill>
                  <stop position="0">
                    <color theme="0"/>
                  </stop>
                  <stop position="1">
                    <color theme="5" tint="0.40000610370189521"/>
                  </stop>
                </gradientFill>
              </fill>
            </x14:dxf>
          </x14:cfRule>
          <xm:sqref>Q16:Q19</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C1"/>
  <sheetViews>
    <sheetView showGridLines="0" showRowColHeaders="0" topLeftCell="B1" zoomScale="90" zoomScaleNormal="90" zoomScaleSheetLayoutView="110" workbookViewId="0">
      <selection sqref="A1:A32"/>
    </sheetView>
  </sheetViews>
  <sheetFormatPr baseColWidth="10" defaultRowHeight="12.75" x14ac:dyDescent="0.2"/>
  <cols>
    <col min="1" max="1" width="11" style="1" hidden="1" customWidth="1"/>
    <col min="2" max="2" width="11.85546875" style="1" customWidth="1"/>
    <col min="3" max="3" width="11.42578125" style="1" hidden="1" customWidth="1"/>
    <col min="4" max="4" width="11.42578125" style="1" customWidth="1"/>
    <col min="5" max="16384" width="11.42578125" style="1"/>
  </cols>
  <sheetData/>
  <pageMargins left="0.7" right="0.7" top="0.75" bottom="0.75" header="0.3" footer="0.3"/>
  <pageSetup paperSize="9" orientation="portrait" r:id="rId1"/>
  <drawing r:id="rId2"/>
  <pictur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B1:L9"/>
  <sheetViews>
    <sheetView showGridLines="0" showRowColHeaders="0" topLeftCell="A10" zoomScaleNormal="100" workbookViewId="0"/>
  </sheetViews>
  <sheetFormatPr baseColWidth="10" defaultRowHeight="36" x14ac:dyDescent="0.5"/>
  <cols>
    <col min="1" max="1" width="14.7109375" style="30" customWidth="1"/>
    <col min="2" max="2" width="163.140625" style="29" customWidth="1"/>
    <col min="3" max="16384" width="11.42578125" style="30"/>
  </cols>
  <sheetData>
    <row r="1" spans="2:12" ht="2.25" customHeight="1" x14ac:dyDescent="0.5"/>
    <row r="3" spans="2:12" ht="95.25" customHeight="1" x14ac:dyDescent="0.75">
      <c r="B3" s="31" t="s">
        <v>159</v>
      </c>
    </row>
    <row r="4" spans="2:12" ht="95.25" customHeight="1" x14ac:dyDescent="0.65">
      <c r="B4" s="32" t="s">
        <v>159</v>
      </c>
    </row>
    <row r="5" spans="2:12" ht="36.75" thickBot="1" x14ac:dyDescent="0.55000000000000004">
      <c r="B5" s="33" t="s">
        <v>159</v>
      </c>
    </row>
    <row r="6" spans="2:12" ht="255" customHeight="1" thickBot="1" x14ac:dyDescent="0.55000000000000004">
      <c r="B6" s="35" t="str">
        <f>IF(Actuar!O16="","",'Anexo tecnico'!C84)</f>
        <v/>
      </c>
      <c r="C6" s="34"/>
      <c r="D6" s="34"/>
      <c r="E6" s="34"/>
      <c r="F6" s="34"/>
      <c r="G6" s="34"/>
      <c r="H6" s="34"/>
      <c r="I6" s="34"/>
      <c r="J6" s="34"/>
      <c r="K6" s="34"/>
      <c r="L6" s="34"/>
    </row>
    <row r="7" spans="2:12" ht="189.75" customHeight="1" thickBot="1" x14ac:dyDescent="0.55000000000000004">
      <c r="B7" s="35" t="str">
        <f>IF(Actuar!O17="","",'Anexo tecnico'!C85)</f>
        <v/>
      </c>
      <c r="C7" s="34"/>
      <c r="D7" s="34"/>
      <c r="E7" s="34"/>
      <c r="F7" s="34"/>
      <c r="G7" s="34"/>
      <c r="H7" s="34"/>
      <c r="I7" s="34"/>
      <c r="J7" s="34"/>
      <c r="K7" s="34"/>
      <c r="L7" s="34"/>
    </row>
    <row r="8" spans="2:12" ht="189.75" customHeight="1" thickBot="1" x14ac:dyDescent="0.55000000000000004">
      <c r="B8" s="35" t="str">
        <f>IF(Actuar!O18="","",'Anexo tecnico'!C86)</f>
        <v>7.1.3 Contar con la evidencia documental de las acciones preventivas, correctivas y/o de mejora planteadas como resultado de las investigaciones, estas deben garantizar su efectividad.</v>
      </c>
      <c r="C8" s="34"/>
      <c r="D8" s="34"/>
      <c r="E8" s="34"/>
      <c r="F8" s="34"/>
      <c r="G8" s="34"/>
      <c r="H8" s="34"/>
      <c r="I8" s="34"/>
      <c r="J8" s="34"/>
      <c r="K8" s="34"/>
      <c r="L8" s="34"/>
    </row>
    <row r="9" spans="2:12" ht="331.5" customHeight="1" thickBot="1" x14ac:dyDescent="0.55000000000000004">
      <c r="B9" s="35" t="str">
        <f>IF(Actuar!O19="","",'Anexo tecnico'!C87)</f>
        <v/>
      </c>
    </row>
  </sheetData>
  <autoFilter ref="B4:B9"/>
  <pageMargins left="0.7" right="0.7" top="0.75" bottom="0.75" header="0.3" footer="0.3"/>
  <pageSetup paperSize="9" orientation="portrait" r:id="rId1"/>
  <drawing r:id="rId2"/>
  <pictur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C87"/>
  <sheetViews>
    <sheetView showGridLines="0" showRowColHeaders="0" zoomScale="85" zoomScaleNormal="85" zoomScaleSheetLayoutView="55" workbookViewId="0">
      <selection activeCell="C68" sqref="C68"/>
    </sheetView>
  </sheetViews>
  <sheetFormatPr baseColWidth="10" defaultRowHeight="15" x14ac:dyDescent="0.2"/>
  <cols>
    <col min="1" max="1" width="32.28515625" style="71" customWidth="1"/>
    <col min="2" max="2" width="11.42578125" style="72"/>
    <col min="3" max="3" width="154" style="72" customWidth="1"/>
    <col min="4" max="16384" width="11.42578125" style="71"/>
  </cols>
  <sheetData>
    <row r="1" spans="1:3" ht="36.75" customHeight="1" x14ac:dyDescent="0.2">
      <c r="A1" s="73"/>
      <c r="B1" s="69"/>
      <c r="C1" s="70"/>
    </row>
    <row r="2" spans="1:3" ht="45" customHeight="1" x14ac:dyDescent="0.2">
      <c r="A2" s="73"/>
      <c r="B2" s="130" t="s">
        <v>56</v>
      </c>
      <c r="C2" s="130"/>
    </row>
    <row r="3" spans="1:3" ht="39" customHeight="1" x14ac:dyDescent="0.2">
      <c r="A3" s="73"/>
      <c r="B3" s="130" t="s">
        <v>57</v>
      </c>
      <c r="C3" s="130"/>
    </row>
    <row r="4" spans="1:3" ht="46.5" customHeight="1" x14ac:dyDescent="0.2">
      <c r="A4" s="73"/>
      <c r="B4" s="131" t="s">
        <v>58</v>
      </c>
      <c r="C4" s="131"/>
    </row>
    <row r="5" spans="1:3" ht="237.75" customHeight="1" x14ac:dyDescent="0.2">
      <c r="B5" s="75" t="s">
        <v>61</v>
      </c>
      <c r="C5" s="75" t="s">
        <v>629</v>
      </c>
    </row>
    <row r="6" spans="1:3" ht="237.75" customHeight="1" x14ac:dyDescent="0.2">
      <c r="B6" s="76" t="s">
        <v>62</v>
      </c>
      <c r="C6" s="76" t="s">
        <v>630</v>
      </c>
    </row>
    <row r="7" spans="1:3" ht="237.75" customHeight="1" x14ac:dyDescent="0.2">
      <c r="B7" s="76" t="s">
        <v>63</v>
      </c>
      <c r="C7" s="76" t="s">
        <v>631</v>
      </c>
    </row>
    <row r="8" spans="1:3" ht="237.75" customHeight="1" x14ac:dyDescent="0.2">
      <c r="B8" s="76" t="s">
        <v>64</v>
      </c>
      <c r="C8" s="76" t="s">
        <v>632</v>
      </c>
    </row>
    <row r="9" spans="1:3" ht="237.75" customHeight="1" x14ac:dyDescent="0.2">
      <c r="B9" s="76" t="s">
        <v>65</v>
      </c>
      <c r="C9" s="76" t="s">
        <v>633</v>
      </c>
    </row>
    <row r="10" spans="1:3" ht="237.75" customHeight="1" x14ac:dyDescent="0.2">
      <c r="B10" s="76" t="s">
        <v>66</v>
      </c>
      <c r="C10" s="76" t="s">
        <v>634</v>
      </c>
    </row>
    <row r="11" spans="1:3" ht="237.75" customHeight="1" x14ac:dyDescent="0.2">
      <c r="B11" s="76" t="s">
        <v>67</v>
      </c>
      <c r="C11" s="76" t="s">
        <v>635</v>
      </c>
    </row>
    <row r="12" spans="1:3" ht="237.75" customHeight="1" x14ac:dyDescent="0.2">
      <c r="B12" s="76" t="s">
        <v>68</v>
      </c>
      <c r="C12" s="76" t="s">
        <v>636</v>
      </c>
    </row>
    <row r="13" spans="1:3" ht="237.75" customHeight="1" x14ac:dyDescent="0.2">
      <c r="B13" s="76" t="s">
        <v>69</v>
      </c>
      <c r="C13" s="76" t="s">
        <v>637</v>
      </c>
    </row>
    <row r="14" spans="1:3" ht="237.75" customHeight="1" x14ac:dyDescent="0.2">
      <c r="B14" s="76" t="s">
        <v>70</v>
      </c>
      <c r="C14" s="76" t="s">
        <v>638</v>
      </c>
    </row>
    <row r="15" spans="1:3" ht="237.75" customHeight="1" x14ac:dyDescent="0.2">
      <c r="B15" s="76" t="s">
        <v>71</v>
      </c>
      <c r="C15" s="76" t="s">
        <v>639</v>
      </c>
    </row>
    <row r="16" spans="1:3" ht="88.5" customHeight="1" x14ac:dyDescent="0.2">
      <c r="B16" s="77"/>
      <c r="C16" s="78"/>
    </row>
    <row r="17" spans="1:3" ht="106.5" customHeight="1" x14ac:dyDescent="0.2">
      <c r="A17" s="73"/>
      <c r="B17" s="130" t="s">
        <v>72</v>
      </c>
      <c r="C17" s="130"/>
    </row>
    <row r="18" spans="1:3" ht="69.75" customHeight="1" x14ac:dyDescent="0.2">
      <c r="A18" s="73"/>
      <c r="B18" s="133" t="s">
        <v>73</v>
      </c>
      <c r="C18" s="133"/>
    </row>
    <row r="19" spans="1:3" s="74" customFormat="1" ht="15" customHeight="1" x14ac:dyDescent="0.2">
      <c r="B19" s="134" t="s">
        <v>59</v>
      </c>
      <c r="C19" s="134" t="s">
        <v>60</v>
      </c>
    </row>
    <row r="20" spans="1:3" ht="15" customHeight="1" x14ac:dyDescent="0.2">
      <c r="B20" s="135"/>
      <c r="C20" s="135"/>
    </row>
    <row r="21" spans="1:3" ht="237.75" customHeight="1" x14ac:dyDescent="0.2">
      <c r="B21" s="76" t="s">
        <v>74</v>
      </c>
      <c r="C21" s="76" t="s">
        <v>692</v>
      </c>
    </row>
    <row r="22" spans="1:3" ht="237.75" customHeight="1" x14ac:dyDescent="0.2">
      <c r="B22" s="76" t="s">
        <v>75</v>
      </c>
      <c r="C22" s="76" t="s">
        <v>640</v>
      </c>
    </row>
    <row r="23" spans="1:3" ht="237.75" customHeight="1" x14ac:dyDescent="0.2">
      <c r="B23" s="76" t="s">
        <v>76</v>
      </c>
      <c r="C23" s="76" t="s">
        <v>641</v>
      </c>
    </row>
    <row r="24" spans="1:3" ht="237.75" customHeight="1" x14ac:dyDescent="0.2">
      <c r="B24" s="76" t="s">
        <v>77</v>
      </c>
      <c r="C24" s="76" t="s">
        <v>642</v>
      </c>
    </row>
    <row r="25" spans="1:3" ht="237.75" customHeight="1" x14ac:dyDescent="0.2">
      <c r="B25" s="76" t="s">
        <v>78</v>
      </c>
      <c r="C25" s="76" t="s">
        <v>643</v>
      </c>
    </row>
    <row r="26" spans="1:3" ht="237.75" customHeight="1" x14ac:dyDescent="0.2">
      <c r="B26" s="76" t="s">
        <v>79</v>
      </c>
      <c r="C26" s="76" t="s">
        <v>644</v>
      </c>
    </row>
    <row r="27" spans="1:3" ht="237.75" customHeight="1" x14ac:dyDescent="0.2">
      <c r="B27" s="76" t="s">
        <v>80</v>
      </c>
      <c r="C27" s="76" t="s">
        <v>645</v>
      </c>
    </row>
    <row r="28" spans="1:3" ht="237.75" customHeight="1" x14ac:dyDescent="0.2">
      <c r="B28" s="76" t="s">
        <v>81</v>
      </c>
      <c r="C28" s="76" t="s">
        <v>646</v>
      </c>
    </row>
    <row r="29" spans="1:3" ht="237.75" customHeight="1" x14ac:dyDescent="0.2">
      <c r="B29" s="76" t="s">
        <v>82</v>
      </c>
      <c r="C29" s="76" t="s">
        <v>647</v>
      </c>
    </row>
    <row r="30" spans="1:3" ht="237.75" customHeight="1" x14ac:dyDescent="0.2">
      <c r="B30" s="76" t="s">
        <v>83</v>
      </c>
      <c r="C30" s="76" t="s">
        <v>648</v>
      </c>
    </row>
    <row r="31" spans="1:3" ht="237.75" customHeight="1" x14ac:dyDescent="0.2">
      <c r="B31" s="76" t="s">
        <v>84</v>
      </c>
      <c r="C31" s="76" t="s">
        <v>649</v>
      </c>
    </row>
    <row r="32" spans="1:3" ht="54" customHeight="1" x14ac:dyDescent="0.2">
      <c r="B32" s="77"/>
      <c r="C32" s="78"/>
    </row>
    <row r="33" spans="1:3" ht="66" customHeight="1" x14ac:dyDescent="0.2">
      <c r="A33" s="73"/>
      <c r="B33" s="130" t="s">
        <v>85</v>
      </c>
      <c r="C33" s="130"/>
    </row>
    <row r="34" spans="1:3" ht="75" customHeight="1" x14ac:dyDescent="0.2">
      <c r="A34" s="73"/>
      <c r="B34" s="130" t="s">
        <v>86</v>
      </c>
      <c r="C34" s="130"/>
    </row>
    <row r="35" spans="1:3" ht="54" customHeight="1" x14ac:dyDescent="0.2">
      <c r="A35" s="73"/>
      <c r="B35" s="131" t="s">
        <v>87</v>
      </c>
      <c r="C35" s="131"/>
    </row>
    <row r="36" spans="1:3" s="72" customFormat="1" x14ac:dyDescent="0.2">
      <c r="B36" s="132" t="s">
        <v>59</v>
      </c>
      <c r="C36" s="132" t="s">
        <v>60</v>
      </c>
    </row>
    <row r="37" spans="1:3" x14ac:dyDescent="0.2">
      <c r="B37" s="132"/>
      <c r="C37" s="132"/>
    </row>
    <row r="38" spans="1:3" ht="237.75" customHeight="1" x14ac:dyDescent="0.2">
      <c r="B38" s="76" t="s">
        <v>88</v>
      </c>
      <c r="C38" s="76" t="s">
        <v>650</v>
      </c>
    </row>
    <row r="39" spans="1:3" ht="237.75" customHeight="1" x14ac:dyDescent="0.2">
      <c r="B39" s="76" t="s">
        <v>89</v>
      </c>
      <c r="C39" s="76" t="s">
        <v>651</v>
      </c>
    </row>
    <row r="40" spans="1:3" ht="237.75" customHeight="1" x14ac:dyDescent="0.2">
      <c r="B40" s="76" t="s">
        <v>91</v>
      </c>
      <c r="C40" s="76" t="s">
        <v>652</v>
      </c>
    </row>
    <row r="41" spans="1:3" ht="237.75" customHeight="1" x14ac:dyDescent="0.2">
      <c r="B41" s="76" t="s">
        <v>93</v>
      </c>
      <c r="C41" s="76" t="s">
        <v>653</v>
      </c>
    </row>
    <row r="42" spans="1:3" ht="237.75" customHeight="1" x14ac:dyDescent="0.2">
      <c r="B42" s="76" t="s">
        <v>94</v>
      </c>
      <c r="C42" s="76" t="s">
        <v>654</v>
      </c>
    </row>
    <row r="43" spans="1:3" ht="237.75" customHeight="1" x14ac:dyDescent="0.2">
      <c r="B43" s="76" t="s">
        <v>95</v>
      </c>
      <c r="C43" s="76" t="s">
        <v>655</v>
      </c>
    </row>
    <row r="44" spans="1:3" ht="237.75" customHeight="1" x14ac:dyDescent="0.2">
      <c r="B44" s="76" t="s">
        <v>96</v>
      </c>
      <c r="C44" s="76" t="s">
        <v>656</v>
      </c>
    </row>
    <row r="45" spans="1:3" ht="237.75" customHeight="1" x14ac:dyDescent="0.2">
      <c r="B45" s="76" t="s">
        <v>98</v>
      </c>
      <c r="C45" s="76" t="s">
        <v>657</v>
      </c>
    </row>
    <row r="46" spans="1:3" ht="237.75" customHeight="1" x14ac:dyDescent="0.2">
      <c r="B46" s="76" t="s">
        <v>100</v>
      </c>
      <c r="C46" s="76" t="s">
        <v>658</v>
      </c>
    </row>
    <row r="47" spans="1:3" ht="237.75" customHeight="1" x14ac:dyDescent="0.2">
      <c r="B47" s="76" t="s">
        <v>102</v>
      </c>
      <c r="C47" s="76" t="s">
        <v>659</v>
      </c>
    </row>
    <row r="48" spans="1:3" ht="237.75" customHeight="1" x14ac:dyDescent="0.2">
      <c r="B48" s="76" t="s">
        <v>103</v>
      </c>
      <c r="C48" s="76" t="s">
        <v>660</v>
      </c>
    </row>
    <row r="49" spans="2:3" ht="237.75" customHeight="1" x14ac:dyDescent="0.2">
      <c r="B49" s="76" t="s">
        <v>104</v>
      </c>
      <c r="C49" s="76" t="s">
        <v>661</v>
      </c>
    </row>
    <row r="50" spans="2:3" ht="237.75" customHeight="1" x14ac:dyDescent="0.2">
      <c r="B50" s="76" t="s">
        <v>106</v>
      </c>
      <c r="C50" s="76" t="s">
        <v>662</v>
      </c>
    </row>
    <row r="51" spans="2:3" ht="237.75" customHeight="1" x14ac:dyDescent="0.2">
      <c r="B51" s="76" t="s">
        <v>108</v>
      </c>
      <c r="C51" s="76" t="s">
        <v>663</v>
      </c>
    </row>
    <row r="52" spans="2:3" ht="237.75" customHeight="1" x14ac:dyDescent="0.2">
      <c r="B52" s="76" t="s">
        <v>110</v>
      </c>
      <c r="C52" s="76" t="s">
        <v>664</v>
      </c>
    </row>
    <row r="53" spans="2:3" ht="237.75" customHeight="1" x14ac:dyDescent="0.2">
      <c r="B53" s="76" t="s">
        <v>112</v>
      </c>
      <c r="C53" s="76" t="s">
        <v>665</v>
      </c>
    </row>
    <row r="54" spans="2:3" ht="237.75" customHeight="1" x14ac:dyDescent="0.2">
      <c r="B54" s="76" t="s">
        <v>114</v>
      </c>
      <c r="C54" s="76" t="s">
        <v>666</v>
      </c>
    </row>
    <row r="55" spans="2:3" ht="237.75" customHeight="1" x14ac:dyDescent="0.2">
      <c r="B55" s="76" t="s">
        <v>116</v>
      </c>
      <c r="C55" s="76" t="s">
        <v>667</v>
      </c>
    </row>
    <row r="56" spans="2:3" ht="237.75" customHeight="1" x14ac:dyDescent="0.2">
      <c r="B56" s="76" t="s">
        <v>118</v>
      </c>
      <c r="C56" s="76" t="s">
        <v>668</v>
      </c>
    </row>
    <row r="57" spans="2:3" ht="237.75" customHeight="1" x14ac:dyDescent="0.2">
      <c r="B57" s="76" t="s">
        <v>119</v>
      </c>
      <c r="C57" s="76" t="s">
        <v>669</v>
      </c>
    </row>
    <row r="58" spans="2:3" ht="237.75" customHeight="1" x14ac:dyDescent="0.2">
      <c r="B58" s="76" t="s">
        <v>120</v>
      </c>
      <c r="C58" s="76" t="s">
        <v>670</v>
      </c>
    </row>
    <row r="59" spans="2:3" ht="237.75" customHeight="1" x14ac:dyDescent="0.2">
      <c r="B59" s="76" t="s">
        <v>121</v>
      </c>
      <c r="C59" s="76" t="s">
        <v>671</v>
      </c>
    </row>
    <row r="60" spans="2:3" ht="237.75" customHeight="1" x14ac:dyDescent="0.2">
      <c r="B60" s="76" t="s">
        <v>123</v>
      </c>
      <c r="C60" s="76" t="s">
        <v>672</v>
      </c>
    </row>
    <row r="61" spans="2:3" ht="237.75" customHeight="1" x14ac:dyDescent="0.2">
      <c r="B61" s="76" t="s">
        <v>124</v>
      </c>
      <c r="C61" s="76" t="s">
        <v>673</v>
      </c>
    </row>
    <row r="62" spans="2:3" ht="237.75" customHeight="1" x14ac:dyDescent="0.2">
      <c r="B62" s="76" t="s">
        <v>125</v>
      </c>
      <c r="C62" s="76" t="s">
        <v>674</v>
      </c>
    </row>
    <row r="63" spans="2:3" ht="237.75" customHeight="1" x14ac:dyDescent="0.2">
      <c r="B63" s="76" t="s">
        <v>126</v>
      </c>
      <c r="C63" s="76" t="s">
        <v>675</v>
      </c>
    </row>
    <row r="64" spans="2:3" ht="237.75" customHeight="1" x14ac:dyDescent="0.2">
      <c r="B64" s="76" t="s">
        <v>128</v>
      </c>
      <c r="C64" s="76" t="s">
        <v>676</v>
      </c>
    </row>
    <row r="65" spans="1:3" ht="237.75" customHeight="1" x14ac:dyDescent="0.2">
      <c r="B65" s="76" t="s">
        <v>130</v>
      </c>
      <c r="C65" s="76" t="s">
        <v>677</v>
      </c>
    </row>
    <row r="66" spans="1:3" ht="237.75" customHeight="1" x14ac:dyDescent="0.2">
      <c r="B66" s="76" t="s">
        <v>131</v>
      </c>
      <c r="C66" s="76" t="s">
        <v>678</v>
      </c>
    </row>
    <row r="67" spans="1:3" ht="237.75" customHeight="1" x14ac:dyDescent="0.2">
      <c r="B67" s="76" t="s">
        <v>132</v>
      </c>
      <c r="C67" s="76" t="s">
        <v>679</v>
      </c>
    </row>
    <row r="68" spans="1:3" ht="55.5" customHeight="1" x14ac:dyDescent="0.2">
      <c r="B68" s="79"/>
      <c r="C68" s="79"/>
    </row>
    <row r="69" spans="1:3" ht="75.75" customHeight="1" x14ac:dyDescent="0.2">
      <c r="A69" s="73"/>
      <c r="B69" s="130" t="s">
        <v>134</v>
      </c>
      <c r="C69" s="130"/>
    </row>
    <row r="70" spans="1:3" ht="118.5" customHeight="1" x14ac:dyDescent="0.2">
      <c r="A70" s="73"/>
      <c r="B70" s="130" t="s">
        <v>135</v>
      </c>
      <c r="C70" s="130"/>
    </row>
    <row r="71" spans="1:3" ht="114.75" customHeight="1" x14ac:dyDescent="0.2">
      <c r="A71" s="73"/>
      <c r="B71" s="131" t="s">
        <v>136</v>
      </c>
      <c r="C71" s="131"/>
    </row>
    <row r="72" spans="1:3" s="72" customFormat="1" x14ac:dyDescent="0.2">
      <c r="B72" s="132" t="s">
        <v>59</v>
      </c>
      <c r="C72" s="132" t="s">
        <v>60</v>
      </c>
    </row>
    <row r="73" spans="1:3" x14ac:dyDescent="0.2">
      <c r="B73" s="132"/>
      <c r="C73" s="132"/>
    </row>
    <row r="74" spans="1:3" ht="237.75" customHeight="1" x14ac:dyDescent="0.2">
      <c r="B74" s="76" t="s">
        <v>137</v>
      </c>
      <c r="C74" s="76" t="s">
        <v>680</v>
      </c>
    </row>
    <row r="75" spans="1:3" ht="237.75" customHeight="1" x14ac:dyDescent="0.2">
      <c r="B75" s="76" t="s">
        <v>139</v>
      </c>
      <c r="C75" s="76" t="s">
        <v>681</v>
      </c>
    </row>
    <row r="76" spans="1:3" ht="237.75" customHeight="1" x14ac:dyDescent="0.2">
      <c r="B76" s="76" t="s">
        <v>142</v>
      </c>
      <c r="C76" s="76" t="s">
        <v>682</v>
      </c>
    </row>
    <row r="77" spans="1:3" ht="237.75" customHeight="1" x14ac:dyDescent="0.2">
      <c r="B77" s="76" t="s">
        <v>144</v>
      </c>
      <c r="C77" s="76" t="s">
        <v>683</v>
      </c>
    </row>
    <row r="78" spans="1:3" ht="78" customHeight="1" x14ac:dyDescent="0.2">
      <c r="B78" s="79"/>
      <c r="C78" s="79"/>
    </row>
    <row r="79" spans="1:3" ht="75" customHeight="1" x14ac:dyDescent="0.2">
      <c r="A79" s="73"/>
      <c r="B79" s="130" t="s">
        <v>147</v>
      </c>
      <c r="C79" s="130"/>
    </row>
    <row r="80" spans="1:3" ht="80.25" customHeight="1" x14ac:dyDescent="0.2">
      <c r="A80" s="73"/>
      <c r="B80" s="130" t="s">
        <v>148</v>
      </c>
      <c r="C80" s="130"/>
    </row>
    <row r="81" spans="1:3" ht="144.75" customHeight="1" x14ac:dyDescent="0.2">
      <c r="A81" s="73"/>
      <c r="B81" s="131" t="s">
        <v>149</v>
      </c>
      <c r="C81" s="131"/>
    </row>
    <row r="82" spans="1:3" s="72" customFormat="1" x14ac:dyDescent="0.2">
      <c r="B82" s="132" t="s">
        <v>59</v>
      </c>
      <c r="C82" s="132" t="s">
        <v>60</v>
      </c>
    </row>
    <row r="83" spans="1:3" x14ac:dyDescent="0.2">
      <c r="B83" s="132"/>
      <c r="C83" s="132"/>
    </row>
    <row r="84" spans="1:3" ht="237.75" customHeight="1" x14ac:dyDescent="0.2">
      <c r="B84" s="76" t="s">
        <v>150</v>
      </c>
      <c r="C84" s="76" t="s">
        <v>684</v>
      </c>
    </row>
    <row r="85" spans="1:3" ht="237.75" customHeight="1" x14ac:dyDescent="0.2">
      <c r="B85" s="76" t="s">
        <v>152</v>
      </c>
      <c r="C85" s="76" t="s">
        <v>685</v>
      </c>
    </row>
    <row r="86" spans="1:3" ht="237.75" customHeight="1" x14ac:dyDescent="0.2">
      <c r="B86" s="76" t="s">
        <v>154</v>
      </c>
      <c r="C86" s="76" t="s">
        <v>686</v>
      </c>
    </row>
    <row r="87" spans="1:3" ht="237.75" customHeight="1" x14ac:dyDescent="0.2">
      <c r="B87" s="76" t="s">
        <v>156</v>
      </c>
      <c r="C87" s="76" t="s">
        <v>687</v>
      </c>
    </row>
  </sheetData>
  <mergeCells count="22">
    <mergeCell ref="B36:B37"/>
    <mergeCell ref="C36:C37"/>
    <mergeCell ref="B69:C69"/>
    <mergeCell ref="B19:B20"/>
    <mergeCell ref="C19:C20"/>
    <mergeCell ref="B33:C33"/>
    <mergeCell ref="B34:C34"/>
    <mergeCell ref="B35:C35"/>
    <mergeCell ref="B2:C2"/>
    <mergeCell ref="B3:C3"/>
    <mergeCell ref="B4:C4"/>
    <mergeCell ref="B17:C17"/>
    <mergeCell ref="B18:C18"/>
    <mergeCell ref="B70:C70"/>
    <mergeCell ref="B79:C79"/>
    <mergeCell ref="B80:C80"/>
    <mergeCell ref="B81:C81"/>
    <mergeCell ref="B82:B83"/>
    <mergeCell ref="C82:C83"/>
    <mergeCell ref="B71:C71"/>
    <mergeCell ref="B72:B73"/>
    <mergeCell ref="C72:C73"/>
  </mergeCells>
  <pageMargins left="0.7" right="0.7" top="0.75" bottom="0.75" header="0.3" footer="0.3"/>
  <pageSetup paperSize="9" scale="49" orientation="portrait" r:id="rId1"/>
  <pictur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B1:E598"/>
  <sheetViews>
    <sheetView showGridLines="0" showRowColHeaders="0" zoomScaleNormal="100" zoomScaleSheetLayoutView="55" workbookViewId="0">
      <selection activeCell="C7" sqref="C7"/>
    </sheetView>
  </sheetViews>
  <sheetFormatPr baseColWidth="10" defaultRowHeight="15" x14ac:dyDescent="0.2"/>
  <cols>
    <col min="1" max="1" width="5" style="80" customWidth="1"/>
    <col min="2" max="2" width="43.85546875" style="80" customWidth="1"/>
    <col min="3" max="3" width="43.5703125" style="80" customWidth="1"/>
    <col min="4" max="4" width="49.5703125" style="80" customWidth="1"/>
    <col min="5" max="5" width="41" style="80" customWidth="1"/>
    <col min="6" max="16384" width="11.42578125" style="80"/>
  </cols>
  <sheetData>
    <row r="1" spans="2:5" ht="29.25" customHeight="1" x14ac:dyDescent="0.2">
      <c r="D1" s="136"/>
      <c r="E1" s="136"/>
    </row>
    <row r="2" spans="2:5" ht="34.5" customHeight="1" x14ac:dyDescent="0.2">
      <c r="B2" s="137" t="s">
        <v>56</v>
      </c>
      <c r="C2" s="137"/>
      <c r="D2" s="137"/>
      <c r="E2" s="137"/>
    </row>
    <row r="3" spans="2:5" ht="50.25" customHeight="1" x14ac:dyDescent="0.2">
      <c r="B3" s="137" t="s">
        <v>57</v>
      </c>
      <c r="C3" s="137"/>
      <c r="D3" s="137"/>
      <c r="E3" s="137"/>
    </row>
    <row r="4" spans="2:5" ht="27" x14ac:dyDescent="0.2">
      <c r="B4" s="138" t="s">
        <v>58</v>
      </c>
      <c r="C4" s="138"/>
      <c r="D4" s="138"/>
      <c r="E4" s="138"/>
    </row>
    <row r="5" spans="2:5" x14ac:dyDescent="0.2">
      <c r="B5" s="139" t="s">
        <v>59</v>
      </c>
      <c r="C5" s="139" t="s">
        <v>231</v>
      </c>
      <c r="D5" s="139" t="s">
        <v>232</v>
      </c>
      <c r="E5" s="139" t="s">
        <v>60</v>
      </c>
    </row>
    <row r="6" spans="2:5" x14ac:dyDescent="0.2">
      <c r="B6" s="140"/>
      <c r="C6" s="140"/>
      <c r="D6" s="140"/>
      <c r="E6" s="140"/>
    </row>
    <row r="7" spans="2:5" ht="330" customHeight="1" x14ac:dyDescent="0.2">
      <c r="B7" s="141" t="s">
        <v>61</v>
      </c>
      <c r="C7" s="43" t="s">
        <v>233</v>
      </c>
      <c r="D7" s="43" t="s">
        <v>234</v>
      </c>
      <c r="E7" s="43" t="s">
        <v>235</v>
      </c>
    </row>
    <row r="8" spans="2:5" x14ac:dyDescent="0.2">
      <c r="B8" s="141"/>
      <c r="C8" s="43" t="s">
        <v>236</v>
      </c>
      <c r="D8" s="43"/>
      <c r="E8" s="43"/>
    </row>
    <row r="9" spans="2:5" ht="240" customHeight="1" x14ac:dyDescent="0.2">
      <c r="B9" s="141"/>
      <c r="C9" s="43" t="s">
        <v>237</v>
      </c>
      <c r="D9" s="43" t="s">
        <v>238</v>
      </c>
      <c r="E9" s="43" t="s">
        <v>239</v>
      </c>
    </row>
    <row r="10" spans="2:5" x14ac:dyDescent="0.2">
      <c r="B10" s="141"/>
      <c r="C10" s="43" t="s">
        <v>240</v>
      </c>
      <c r="D10" s="43"/>
      <c r="E10" s="43"/>
    </row>
    <row r="11" spans="2:5" ht="120" customHeight="1" x14ac:dyDescent="0.2">
      <c r="B11" s="141"/>
      <c r="C11" s="43"/>
      <c r="D11" s="43" t="s">
        <v>241</v>
      </c>
      <c r="E11" s="43" t="s">
        <v>242</v>
      </c>
    </row>
    <row r="12" spans="2:5" x14ac:dyDescent="0.2">
      <c r="B12" s="141"/>
      <c r="C12" s="43" t="s">
        <v>243</v>
      </c>
      <c r="D12" s="43"/>
      <c r="E12" s="43"/>
    </row>
    <row r="13" spans="2:5" ht="75" customHeight="1" x14ac:dyDescent="0.2">
      <c r="B13" s="141"/>
      <c r="C13" s="43"/>
      <c r="D13" s="43"/>
      <c r="E13" s="43" t="s">
        <v>244</v>
      </c>
    </row>
    <row r="14" spans="2:5" x14ac:dyDescent="0.2">
      <c r="B14" s="141"/>
      <c r="C14" s="43" t="s">
        <v>245</v>
      </c>
      <c r="D14" s="43"/>
      <c r="E14" s="43"/>
    </row>
    <row r="15" spans="2:5" ht="90" customHeight="1" x14ac:dyDescent="0.2">
      <c r="B15" s="141"/>
      <c r="C15" s="43" t="s">
        <v>246</v>
      </c>
      <c r="D15" s="43"/>
      <c r="E15" s="43" t="s">
        <v>247</v>
      </c>
    </row>
    <row r="16" spans="2:5" ht="30.75" customHeight="1" x14ac:dyDescent="0.2">
      <c r="B16" s="141"/>
      <c r="C16" s="43" t="s">
        <v>248</v>
      </c>
      <c r="D16" s="43"/>
      <c r="E16" s="43"/>
    </row>
    <row r="17" spans="2:5" x14ac:dyDescent="0.2">
      <c r="B17" s="42"/>
      <c r="C17" s="41"/>
      <c r="D17" s="41"/>
      <c r="E17" s="41"/>
    </row>
    <row r="18" spans="2:5" x14ac:dyDescent="0.2">
      <c r="B18" s="140" t="s">
        <v>59</v>
      </c>
      <c r="C18" s="140" t="s">
        <v>231</v>
      </c>
      <c r="D18" s="140" t="s">
        <v>232</v>
      </c>
      <c r="E18" s="140" t="s">
        <v>60</v>
      </c>
    </row>
    <row r="19" spans="2:5" x14ac:dyDescent="0.2">
      <c r="B19" s="140"/>
      <c r="C19" s="140"/>
      <c r="D19" s="140"/>
      <c r="E19" s="140"/>
    </row>
    <row r="20" spans="2:5" ht="37.5" customHeight="1" x14ac:dyDescent="0.2">
      <c r="B20" s="141" t="s">
        <v>62</v>
      </c>
      <c r="C20" s="43" t="s">
        <v>249</v>
      </c>
      <c r="D20" s="141" t="s">
        <v>250</v>
      </c>
      <c r="E20" s="141" t="s">
        <v>251</v>
      </c>
    </row>
    <row r="21" spans="2:5" ht="37.5" customHeight="1" x14ac:dyDescent="0.2">
      <c r="B21" s="141"/>
      <c r="C21" s="43" t="s">
        <v>252</v>
      </c>
      <c r="D21" s="141"/>
      <c r="E21" s="141"/>
    </row>
    <row r="22" spans="2:5" ht="37.5" customHeight="1" x14ac:dyDescent="0.2">
      <c r="B22" s="141"/>
      <c r="C22" s="43" t="s">
        <v>253</v>
      </c>
      <c r="D22" s="141"/>
      <c r="E22" s="141"/>
    </row>
    <row r="23" spans="2:5" ht="37.5" customHeight="1" x14ac:dyDescent="0.2">
      <c r="B23" s="141"/>
      <c r="C23" s="43" t="s">
        <v>254</v>
      </c>
      <c r="D23" s="141"/>
      <c r="E23" s="141"/>
    </row>
    <row r="24" spans="2:5" ht="37.5" customHeight="1" x14ac:dyDescent="0.2">
      <c r="B24" s="141"/>
      <c r="C24" s="43" t="s">
        <v>255</v>
      </c>
      <c r="D24" s="141"/>
      <c r="E24" s="141"/>
    </row>
    <row r="25" spans="2:5" x14ac:dyDescent="0.2">
      <c r="B25" s="42"/>
      <c r="C25" s="41"/>
      <c r="D25" s="41"/>
      <c r="E25" s="41"/>
    </row>
    <row r="26" spans="2:5" x14ac:dyDescent="0.2">
      <c r="B26" s="140" t="s">
        <v>59</v>
      </c>
      <c r="C26" s="140" t="s">
        <v>231</v>
      </c>
      <c r="D26" s="140" t="s">
        <v>232</v>
      </c>
      <c r="E26" s="140" t="s">
        <v>60</v>
      </c>
    </row>
    <row r="27" spans="2:5" x14ac:dyDescent="0.2">
      <c r="B27" s="140"/>
      <c r="C27" s="140"/>
      <c r="D27" s="140"/>
      <c r="E27" s="140"/>
    </row>
    <row r="28" spans="2:5" ht="54" customHeight="1" x14ac:dyDescent="0.2">
      <c r="B28" s="141" t="s">
        <v>63</v>
      </c>
      <c r="C28" s="43" t="s">
        <v>236</v>
      </c>
      <c r="D28" s="141" t="s">
        <v>256</v>
      </c>
      <c r="E28" s="141" t="s">
        <v>257</v>
      </c>
    </row>
    <row r="29" spans="2:5" ht="54" customHeight="1" x14ac:dyDescent="0.2">
      <c r="B29" s="141"/>
      <c r="C29" s="43" t="s">
        <v>258</v>
      </c>
      <c r="D29" s="141"/>
      <c r="E29" s="141"/>
    </row>
    <row r="30" spans="2:5" ht="54" customHeight="1" x14ac:dyDescent="0.2">
      <c r="B30" s="141"/>
      <c r="C30" s="43" t="s">
        <v>259</v>
      </c>
      <c r="D30" s="141"/>
      <c r="E30" s="141"/>
    </row>
    <row r="31" spans="2:5" ht="54" customHeight="1" x14ac:dyDescent="0.2">
      <c r="B31" s="141"/>
      <c r="C31" s="43" t="s">
        <v>260</v>
      </c>
      <c r="D31" s="141"/>
      <c r="E31" s="141"/>
    </row>
    <row r="32" spans="2:5" ht="54" customHeight="1" x14ac:dyDescent="0.2">
      <c r="B32" s="141"/>
      <c r="C32" s="43" t="s">
        <v>261</v>
      </c>
      <c r="D32" s="141"/>
      <c r="E32" s="141"/>
    </row>
    <row r="33" spans="2:5" x14ac:dyDescent="0.2">
      <c r="B33" s="42"/>
      <c r="C33" s="41"/>
      <c r="D33" s="41"/>
      <c r="E33" s="41"/>
    </row>
    <row r="34" spans="2:5" x14ac:dyDescent="0.2">
      <c r="B34" s="140" t="s">
        <v>59</v>
      </c>
      <c r="C34" s="140" t="s">
        <v>231</v>
      </c>
      <c r="D34" s="140" t="s">
        <v>232</v>
      </c>
      <c r="E34" s="140" t="s">
        <v>60</v>
      </c>
    </row>
    <row r="35" spans="2:5" x14ac:dyDescent="0.2">
      <c r="B35" s="140"/>
      <c r="C35" s="140"/>
      <c r="D35" s="140"/>
      <c r="E35" s="140"/>
    </row>
    <row r="36" spans="2:5" ht="150" customHeight="1" x14ac:dyDescent="0.2">
      <c r="B36" s="141" t="s">
        <v>64</v>
      </c>
      <c r="C36" s="43" t="s">
        <v>262</v>
      </c>
      <c r="D36" s="141" t="s">
        <v>263</v>
      </c>
      <c r="E36" s="43" t="s">
        <v>264</v>
      </c>
    </row>
    <row r="37" spans="2:5" x14ac:dyDescent="0.2">
      <c r="B37" s="141"/>
      <c r="C37" s="43" t="s">
        <v>265</v>
      </c>
      <c r="D37" s="141"/>
      <c r="E37" s="43"/>
    </row>
    <row r="38" spans="2:5" ht="45" customHeight="1" x14ac:dyDescent="0.2">
      <c r="B38" s="141"/>
      <c r="C38" s="43"/>
      <c r="D38" s="141"/>
      <c r="E38" s="43" t="s">
        <v>266</v>
      </c>
    </row>
    <row r="39" spans="2:5" ht="30" customHeight="1" x14ac:dyDescent="0.2">
      <c r="B39" s="141"/>
      <c r="C39" s="43" t="s">
        <v>267</v>
      </c>
      <c r="D39" s="141"/>
      <c r="E39" s="43"/>
    </row>
    <row r="40" spans="2:5" ht="45" customHeight="1" x14ac:dyDescent="0.2">
      <c r="B40" s="141"/>
      <c r="C40" s="43"/>
      <c r="D40" s="141"/>
      <c r="E40" s="43" t="s">
        <v>268</v>
      </c>
    </row>
    <row r="41" spans="2:5" ht="30" x14ac:dyDescent="0.2">
      <c r="B41" s="141"/>
      <c r="C41" s="43" t="s">
        <v>269</v>
      </c>
      <c r="D41" s="141"/>
      <c r="E41" s="43"/>
    </row>
    <row r="42" spans="2:5" ht="45" customHeight="1" x14ac:dyDescent="0.2">
      <c r="B42" s="141"/>
      <c r="C42" s="43"/>
      <c r="D42" s="141"/>
      <c r="E42" s="43" t="s">
        <v>270</v>
      </c>
    </row>
    <row r="43" spans="2:5" x14ac:dyDescent="0.2">
      <c r="B43" s="141"/>
      <c r="C43" s="43" t="s">
        <v>249</v>
      </c>
      <c r="D43" s="141"/>
      <c r="E43" s="43"/>
    </row>
    <row r="44" spans="2:5" ht="60" customHeight="1" x14ac:dyDescent="0.2">
      <c r="B44" s="141"/>
      <c r="C44" s="43" t="s">
        <v>271</v>
      </c>
      <c r="D44" s="141"/>
      <c r="E44" s="43" t="s">
        <v>272</v>
      </c>
    </row>
    <row r="45" spans="2:5" x14ac:dyDescent="0.2">
      <c r="B45" s="141"/>
      <c r="C45" s="43" t="s">
        <v>273</v>
      </c>
      <c r="D45" s="141"/>
      <c r="E45" s="43"/>
    </row>
    <row r="46" spans="2:5" ht="120" customHeight="1" x14ac:dyDescent="0.2">
      <c r="B46" s="141"/>
      <c r="C46" s="43" t="s">
        <v>274</v>
      </c>
      <c r="D46" s="141"/>
      <c r="E46" s="43" t="s">
        <v>275</v>
      </c>
    </row>
    <row r="47" spans="2:5" x14ac:dyDescent="0.2">
      <c r="B47" s="141"/>
      <c r="C47" s="43" t="s">
        <v>276</v>
      </c>
      <c r="D47" s="141"/>
      <c r="E47" s="43"/>
    </row>
    <row r="48" spans="2:5" ht="45" customHeight="1" x14ac:dyDescent="0.2">
      <c r="B48" s="141"/>
      <c r="C48" s="43" t="s">
        <v>277</v>
      </c>
      <c r="D48" s="141"/>
      <c r="E48" s="43" t="s">
        <v>266</v>
      </c>
    </row>
    <row r="49" spans="2:5" x14ac:dyDescent="0.2">
      <c r="B49" s="141"/>
      <c r="C49" s="43" t="s">
        <v>278</v>
      </c>
      <c r="D49" s="141"/>
      <c r="E49" s="43"/>
    </row>
    <row r="50" spans="2:5" ht="45" customHeight="1" x14ac:dyDescent="0.2">
      <c r="B50" s="141"/>
      <c r="C50" s="43" t="s">
        <v>279</v>
      </c>
      <c r="D50" s="141"/>
      <c r="E50" s="43" t="s">
        <v>268</v>
      </c>
    </row>
    <row r="51" spans="2:5" x14ac:dyDescent="0.2">
      <c r="B51" s="141"/>
      <c r="C51" s="43" t="s">
        <v>280</v>
      </c>
      <c r="D51" s="141"/>
      <c r="E51" s="43"/>
    </row>
    <row r="52" spans="2:5" ht="45" customHeight="1" x14ac:dyDescent="0.2">
      <c r="B52" s="141"/>
      <c r="C52" s="43" t="s">
        <v>281</v>
      </c>
      <c r="D52" s="141"/>
      <c r="E52" s="43" t="s">
        <v>282</v>
      </c>
    </row>
    <row r="53" spans="2:5" x14ac:dyDescent="0.2">
      <c r="B53" s="141"/>
      <c r="C53" s="43" t="s">
        <v>283</v>
      </c>
      <c r="D53" s="141"/>
      <c r="E53" s="43"/>
    </row>
    <row r="54" spans="2:5" ht="60" customHeight="1" x14ac:dyDescent="0.2">
      <c r="B54" s="141"/>
      <c r="C54" s="43" t="s">
        <v>284</v>
      </c>
      <c r="D54" s="141"/>
      <c r="E54" s="43" t="s">
        <v>272</v>
      </c>
    </row>
    <row r="55" spans="2:5" x14ac:dyDescent="0.2">
      <c r="B55" s="141"/>
      <c r="C55" s="43" t="s">
        <v>285</v>
      </c>
      <c r="D55" s="141"/>
      <c r="E55" s="43"/>
    </row>
    <row r="56" spans="2:5" ht="60" customHeight="1" x14ac:dyDescent="0.2">
      <c r="B56" s="141"/>
      <c r="C56" s="43"/>
      <c r="D56" s="141"/>
      <c r="E56" s="43" t="s">
        <v>286</v>
      </c>
    </row>
    <row r="57" spans="2:5" x14ac:dyDescent="0.2">
      <c r="B57" s="141"/>
      <c r="C57" s="43" t="s">
        <v>287</v>
      </c>
      <c r="D57" s="141"/>
      <c r="E57" s="43"/>
    </row>
    <row r="58" spans="2:5" ht="210.75" customHeight="1" x14ac:dyDescent="0.2">
      <c r="B58" s="141"/>
      <c r="C58" s="43" t="s">
        <v>288</v>
      </c>
      <c r="D58" s="141"/>
      <c r="E58" s="43" t="s">
        <v>289</v>
      </c>
    </row>
    <row r="59" spans="2:5" x14ac:dyDescent="0.2">
      <c r="B59" s="43"/>
      <c r="C59" s="44"/>
      <c r="D59" s="44"/>
      <c r="E59" s="44"/>
    </row>
    <row r="60" spans="2:5" x14ac:dyDescent="0.2">
      <c r="B60" s="140" t="s">
        <v>59</v>
      </c>
      <c r="C60" s="140" t="s">
        <v>231</v>
      </c>
      <c r="D60" s="140" t="s">
        <v>232</v>
      </c>
      <c r="E60" s="140" t="s">
        <v>60</v>
      </c>
    </row>
    <row r="61" spans="2:5" x14ac:dyDescent="0.2">
      <c r="B61" s="140"/>
      <c r="C61" s="140"/>
      <c r="D61" s="140"/>
      <c r="E61" s="140"/>
    </row>
    <row r="62" spans="2:5" ht="141.75" customHeight="1" x14ac:dyDescent="0.2">
      <c r="B62" s="141" t="s">
        <v>65</v>
      </c>
      <c r="C62" s="141" t="s">
        <v>290</v>
      </c>
      <c r="D62" s="43" t="s">
        <v>291</v>
      </c>
      <c r="E62" s="43" t="s">
        <v>291</v>
      </c>
    </row>
    <row r="63" spans="2:5" ht="106.5" customHeight="1" x14ac:dyDescent="0.2">
      <c r="B63" s="141"/>
      <c r="C63" s="141"/>
      <c r="D63" s="43"/>
      <c r="E63" s="43"/>
    </row>
    <row r="64" spans="2:5" ht="106.5" customHeight="1" x14ac:dyDescent="0.2">
      <c r="B64" s="141"/>
      <c r="C64" s="141"/>
      <c r="D64" s="43" t="s">
        <v>292</v>
      </c>
      <c r="E64" s="43" t="s">
        <v>292</v>
      </c>
    </row>
    <row r="65" spans="2:5" x14ac:dyDescent="0.2">
      <c r="B65" s="42"/>
      <c r="C65" s="41"/>
      <c r="D65" s="41"/>
      <c r="E65" s="41"/>
    </row>
    <row r="66" spans="2:5" x14ac:dyDescent="0.2">
      <c r="B66" s="140" t="s">
        <v>59</v>
      </c>
      <c r="C66" s="140" t="s">
        <v>231</v>
      </c>
      <c r="D66" s="140" t="s">
        <v>232</v>
      </c>
      <c r="E66" s="140" t="s">
        <v>60</v>
      </c>
    </row>
    <row r="67" spans="2:5" x14ac:dyDescent="0.2">
      <c r="B67" s="140"/>
      <c r="C67" s="140"/>
      <c r="D67" s="140"/>
      <c r="E67" s="140"/>
    </row>
    <row r="68" spans="2:5" ht="150" customHeight="1" x14ac:dyDescent="0.2">
      <c r="B68" s="141" t="s">
        <v>66</v>
      </c>
      <c r="C68" s="43" t="s">
        <v>293</v>
      </c>
      <c r="D68" s="43" t="s">
        <v>294</v>
      </c>
      <c r="E68" s="43" t="s">
        <v>295</v>
      </c>
    </row>
    <row r="69" spans="2:5" x14ac:dyDescent="0.2">
      <c r="B69" s="141"/>
      <c r="C69" s="43"/>
      <c r="D69" s="43"/>
      <c r="E69" s="43"/>
    </row>
    <row r="70" spans="2:5" ht="120" customHeight="1" x14ac:dyDescent="0.2">
      <c r="B70" s="141"/>
      <c r="C70" s="43" t="s">
        <v>296</v>
      </c>
      <c r="D70" s="43" t="s">
        <v>297</v>
      </c>
      <c r="E70" s="43" t="s">
        <v>298</v>
      </c>
    </row>
    <row r="71" spans="2:5" x14ac:dyDescent="0.2">
      <c r="B71" s="141"/>
      <c r="C71" s="43"/>
      <c r="D71" s="43"/>
      <c r="E71" s="43"/>
    </row>
    <row r="72" spans="2:5" ht="135" customHeight="1" x14ac:dyDescent="0.2">
      <c r="B72" s="141"/>
      <c r="C72" s="43" t="s">
        <v>299</v>
      </c>
      <c r="D72" s="142" t="s">
        <v>300</v>
      </c>
      <c r="E72" s="142" t="s">
        <v>301</v>
      </c>
    </row>
    <row r="73" spans="2:5" ht="30" customHeight="1" x14ac:dyDescent="0.2">
      <c r="B73" s="141"/>
      <c r="C73" s="43" t="s">
        <v>302</v>
      </c>
      <c r="D73" s="143"/>
      <c r="E73" s="143"/>
    </row>
    <row r="74" spans="2:5" x14ac:dyDescent="0.2">
      <c r="B74" s="141"/>
      <c r="C74" s="43"/>
      <c r="D74" s="143"/>
      <c r="E74" s="143"/>
    </row>
    <row r="75" spans="2:5" x14ac:dyDescent="0.2">
      <c r="B75" s="141"/>
      <c r="C75" s="43" t="s">
        <v>249</v>
      </c>
      <c r="D75" s="143"/>
      <c r="E75" s="143"/>
    </row>
    <row r="76" spans="2:5" x14ac:dyDescent="0.2">
      <c r="B76" s="141"/>
      <c r="C76" s="43" t="s">
        <v>271</v>
      </c>
      <c r="D76" s="143"/>
      <c r="E76" s="143"/>
    </row>
    <row r="77" spans="2:5" x14ac:dyDescent="0.2">
      <c r="B77" s="141"/>
      <c r="C77" s="43" t="s">
        <v>303</v>
      </c>
      <c r="D77" s="143"/>
      <c r="E77" s="143"/>
    </row>
    <row r="78" spans="2:5" x14ac:dyDescent="0.2">
      <c r="B78" s="141"/>
      <c r="C78" s="43" t="s">
        <v>304</v>
      </c>
      <c r="D78" s="143"/>
      <c r="E78" s="143"/>
    </row>
    <row r="79" spans="2:5" x14ac:dyDescent="0.2">
      <c r="B79" s="141"/>
      <c r="C79" s="43" t="s">
        <v>305</v>
      </c>
      <c r="D79" s="143"/>
      <c r="E79" s="143"/>
    </row>
    <row r="80" spans="2:5" x14ac:dyDescent="0.2">
      <c r="B80" s="141"/>
      <c r="C80" s="43" t="s">
        <v>306</v>
      </c>
      <c r="D80" s="143"/>
      <c r="E80" s="143"/>
    </row>
    <row r="81" spans="2:5" x14ac:dyDescent="0.2">
      <c r="B81" s="141"/>
      <c r="C81" s="43" t="s">
        <v>307</v>
      </c>
      <c r="D81" s="143"/>
      <c r="E81" s="143"/>
    </row>
    <row r="82" spans="2:5" x14ac:dyDescent="0.2">
      <c r="B82" s="141"/>
      <c r="C82" s="43" t="s">
        <v>308</v>
      </c>
      <c r="D82" s="143"/>
      <c r="E82" s="143"/>
    </row>
    <row r="83" spans="2:5" x14ac:dyDescent="0.2">
      <c r="B83" s="141"/>
      <c r="C83" s="43" t="s">
        <v>309</v>
      </c>
      <c r="D83" s="143"/>
      <c r="E83" s="143"/>
    </row>
    <row r="84" spans="2:5" x14ac:dyDescent="0.2">
      <c r="B84" s="42"/>
      <c r="C84" s="41"/>
      <c r="D84" s="144"/>
      <c r="E84" s="144"/>
    </row>
    <row r="85" spans="2:5" x14ac:dyDescent="0.2">
      <c r="B85" s="140" t="s">
        <v>59</v>
      </c>
      <c r="C85" s="140" t="s">
        <v>231</v>
      </c>
      <c r="D85" s="140" t="s">
        <v>232</v>
      </c>
      <c r="E85" s="140" t="s">
        <v>60</v>
      </c>
    </row>
    <row r="86" spans="2:5" x14ac:dyDescent="0.2">
      <c r="B86" s="140"/>
      <c r="C86" s="140"/>
      <c r="D86" s="140"/>
      <c r="E86" s="140"/>
    </row>
    <row r="87" spans="2:5" ht="60" customHeight="1" x14ac:dyDescent="0.2">
      <c r="B87" s="141" t="s">
        <v>67</v>
      </c>
      <c r="C87" s="43" t="s">
        <v>249</v>
      </c>
      <c r="D87" s="141" t="s">
        <v>310</v>
      </c>
      <c r="E87" s="145" t="s">
        <v>311</v>
      </c>
    </row>
    <row r="88" spans="2:5" x14ac:dyDescent="0.2">
      <c r="B88" s="141"/>
      <c r="C88" s="43" t="s">
        <v>271</v>
      </c>
      <c r="D88" s="141"/>
      <c r="E88" s="147"/>
    </row>
    <row r="89" spans="2:5" ht="75" customHeight="1" x14ac:dyDescent="0.2">
      <c r="B89" s="141"/>
      <c r="C89" s="43" t="s">
        <v>304</v>
      </c>
      <c r="D89" s="141"/>
      <c r="E89" s="145" t="s">
        <v>312</v>
      </c>
    </row>
    <row r="90" spans="2:5" x14ac:dyDescent="0.2">
      <c r="B90" s="141"/>
      <c r="C90" s="43" t="s">
        <v>305</v>
      </c>
      <c r="D90" s="141"/>
      <c r="E90" s="146"/>
    </row>
    <row r="91" spans="2:5" x14ac:dyDescent="0.2">
      <c r="B91" s="141"/>
      <c r="C91" s="43" t="s">
        <v>306</v>
      </c>
      <c r="D91" s="141"/>
      <c r="E91" s="146"/>
    </row>
    <row r="92" spans="2:5" x14ac:dyDescent="0.2">
      <c r="B92" s="141"/>
      <c r="C92" s="43" t="s">
        <v>307</v>
      </c>
      <c r="D92" s="141"/>
      <c r="E92" s="146"/>
    </row>
    <row r="93" spans="2:5" x14ac:dyDescent="0.2">
      <c r="B93" s="141"/>
      <c r="C93" s="43" t="s">
        <v>308</v>
      </c>
      <c r="D93" s="141"/>
      <c r="E93" s="146"/>
    </row>
    <row r="94" spans="2:5" x14ac:dyDescent="0.2">
      <c r="B94" s="141"/>
      <c r="C94" s="43" t="s">
        <v>309</v>
      </c>
      <c r="D94" s="141"/>
      <c r="E94" s="147"/>
    </row>
    <row r="95" spans="2:5" x14ac:dyDescent="0.2">
      <c r="B95" s="42"/>
      <c r="C95" s="41"/>
      <c r="D95" s="41"/>
      <c r="E95" s="41"/>
    </row>
    <row r="96" spans="2:5" x14ac:dyDescent="0.2">
      <c r="B96" s="140" t="s">
        <v>59</v>
      </c>
      <c r="C96" s="140" t="s">
        <v>231</v>
      </c>
      <c r="D96" s="140" t="s">
        <v>232</v>
      </c>
      <c r="E96" s="140" t="s">
        <v>60</v>
      </c>
    </row>
    <row r="97" spans="2:5" x14ac:dyDescent="0.2">
      <c r="B97" s="140"/>
      <c r="C97" s="140"/>
      <c r="D97" s="140"/>
      <c r="E97" s="140"/>
    </row>
    <row r="98" spans="2:5" ht="120" customHeight="1" x14ac:dyDescent="0.2">
      <c r="B98" s="141" t="s">
        <v>68</v>
      </c>
      <c r="C98" s="43" t="s">
        <v>313</v>
      </c>
      <c r="D98" s="141" t="s">
        <v>314</v>
      </c>
      <c r="E98" s="43" t="s">
        <v>315</v>
      </c>
    </row>
    <row r="99" spans="2:5" x14ac:dyDescent="0.2">
      <c r="B99" s="141"/>
      <c r="C99" s="43" t="s">
        <v>316</v>
      </c>
      <c r="D99" s="141"/>
      <c r="E99" s="43"/>
    </row>
    <row r="100" spans="2:5" ht="105" customHeight="1" x14ac:dyDescent="0.2">
      <c r="B100" s="141"/>
      <c r="C100" s="43"/>
      <c r="D100" s="141"/>
      <c r="E100" s="43" t="s">
        <v>317</v>
      </c>
    </row>
    <row r="101" spans="2:5" ht="30.75" customHeight="1" x14ac:dyDescent="0.2">
      <c r="B101" s="141"/>
      <c r="C101" s="43" t="s">
        <v>318</v>
      </c>
      <c r="D101" s="141"/>
      <c r="E101" s="43"/>
    </row>
    <row r="102" spans="2:5" x14ac:dyDescent="0.2">
      <c r="B102" s="43"/>
      <c r="C102" s="44"/>
      <c r="D102" s="44"/>
      <c r="E102" s="44"/>
    </row>
    <row r="103" spans="2:5" ht="15.75" x14ac:dyDescent="0.2">
      <c r="B103" s="140" t="s">
        <v>319</v>
      </c>
      <c r="C103" s="140"/>
      <c r="D103" s="140"/>
      <c r="E103" s="140"/>
    </row>
    <row r="104" spans="2:5" x14ac:dyDescent="0.2">
      <c r="B104" s="140" t="s">
        <v>59</v>
      </c>
      <c r="C104" s="140" t="s">
        <v>231</v>
      </c>
      <c r="D104" s="140" t="s">
        <v>232</v>
      </c>
      <c r="E104" s="140" t="s">
        <v>60</v>
      </c>
    </row>
    <row r="105" spans="2:5" x14ac:dyDescent="0.2">
      <c r="B105" s="140"/>
      <c r="C105" s="140"/>
      <c r="D105" s="140"/>
      <c r="E105" s="140"/>
    </row>
    <row r="106" spans="2:5" ht="180" customHeight="1" x14ac:dyDescent="0.2">
      <c r="B106" s="141" t="s">
        <v>69</v>
      </c>
      <c r="C106" s="43" t="s">
        <v>249</v>
      </c>
      <c r="D106" s="141" t="s">
        <v>320</v>
      </c>
      <c r="E106" s="43" t="s">
        <v>321</v>
      </c>
    </row>
    <row r="107" spans="2:5" x14ac:dyDescent="0.2">
      <c r="B107" s="141"/>
      <c r="C107" s="43" t="s">
        <v>271</v>
      </c>
      <c r="D107" s="141"/>
      <c r="E107" s="43"/>
    </row>
    <row r="108" spans="2:5" ht="105" customHeight="1" x14ac:dyDescent="0.2">
      <c r="B108" s="141"/>
      <c r="C108" s="43" t="s">
        <v>322</v>
      </c>
      <c r="D108" s="141"/>
      <c r="E108" s="43" t="s">
        <v>323</v>
      </c>
    </row>
    <row r="109" spans="2:5" x14ac:dyDescent="0.2">
      <c r="B109" s="141"/>
      <c r="C109" s="43" t="s">
        <v>324</v>
      </c>
      <c r="D109" s="141"/>
      <c r="E109" s="43"/>
    </row>
    <row r="110" spans="2:5" x14ac:dyDescent="0.2">
      <c r="B110" s="43"/>
      <c r="C110" s="44"/>
      <c r="D110" s="44"/>
      <c r="E110" s="44"/>
    </row>
    <row r="111" spans="2:5" x14ac:dyDescent="0.2">
      <c r="B111" s="140" t="s">
        <v>59</v>
      </c>
      <c r="C111" s="140" t="s">
        <v>231</v>
      </c>
      <c r="D111" s="140" t="s">
        <v>232</v>
      </c>
      <c r="E111" s="140" t="s">
        <v>60</v>
      </c>
    </row>
    <row r="112" spans="2:5" x14ac:dyDescent="0.2">
      <c r="B112" s="140"/>
      <c r="C112" s="140"/>
      <c r="D112" s="140"/>
      <c r="E112" s="140"/>
    </row>
    <row r="113" spans="2:5" ht="240" customHeight="1" x14ac:dyDescent="0.2">
      <c r="B113" s="141" t="s">
        <v>70</v>
      </c>
      <c r="C113" s="43" t="s">
        <v>249</v>
      </c>
      <c r="D113" s="43" t="s">
        <v>325</v>
      </c>
      <c r="E113" s="43" t="s">
        <v>326</v>
      </c>
    </row>
    <row r="114" spans="2:5" x14ac:dyDescent="0.2">
      <c r="B114" s="141"/>
      <c r="C114" s="43" t="s">
        <v>271</v>
      </c>
      <c r="D114" s="43"/>
      <c r="E114" s="43"/>
    </row>
    <row r="115" spans="2:5" ht="75" customHeight="1" x14ac:dyDescent="0.2">
      <c r="B115" s="141"/>
      <c r="C115" s="43" t="s">
        <v>327</v>
      </c>
      <c r="D115" s="43" t="s">
        <v>328</v>
      </c>
      <c r="E115" s="43" t="s">
        <v>329</v>
      </c>
    </row>
    <row r="116" spans="2:5" x14ac:dyDescent="0.2">
      <c r="B116" s="141"/>
      <c r="C116" s="43" t="s">
        <v>330</v>
      </c>
      <c r="D116" s="43"/>
      <c r="E116" s="43"/>
    </row>
    <row r="117" spans="2:5" ht="45" customHeight="1" x14ac:dyDescent="0.2">
      <c r="B117" s="141"/>
      <c r="C117" s="43" t="s">
        <v>331</v>
      </c>
      <c r="D117" s="43"/>
      <c r="E117" s="43" t="s">
        <v>332</v>
      </c>
    </row>
    <row r="118" spans="2:5" x14ac:dyDescent="0.2">
      <c r="B118" s="141"/>
      <c r="C118" s="43" t="s">
        <v>333</v>
      </c>
      <c r="D118" s="43"/>
      <c r="E118" s="43"/>
    </row>
    <row r="119" spans="2:5" ht="45" customHeight="1" x14ac:dyDescent="0.2">
      <c r="B119" s="141"/>
      <c r="C119" s="43" t="s">
        <v>334</v>
      </c>
      <c r="D119" s="43"/>
      <c r="E119" s="43" t="s">
        <v>335</v>
      </c>
    </row>
    <row r="120" spans="2:5" x14ac:dyDescent="0.2">
      <c r="B120" s="141"/>
      <c r="C120" s="43" t="s">
        <v>336</v>
      </c>
      <c r="D120" s="43"/>
      <c r="E120" s="43"/>
    </row>
    <row r="121" spans="2:5" ht="45" customHeight="1" x14ac:dyDescent="0.2">
      <c r="B121" s="141"/>
      <c r="C121" s="43"/>
      <c r="D121" s="43"/>
      <c r="E121" s="43" t="s">
        <v>270</v>
      </c>
    </row>
    <row r="122" spans="2:5" ht="30" x14ac:dyDescent="0.2">
      <c r="B122" s="141"/>
      <c r="C122" s="43" t="s">
        <v>337</v>
      </c>
      <c r="D122" s="43"/>
      <c r="E122" s="43"/>
    </row>
    <row r="123" spans="2:5" ht="60.75" customHeight="1" x14ac:dyDescent="0.2">
      <c r="B123" s="141"/>
      <c r="C123" s="43"/>
      <c r="D123" s="43"/>
      <c r="E123" s="43" t="s">
        <v>272</v>
      </c>
    </row>
    <row r="124" spans="2:5" x14ac:dyDescent="0.2">
      <c r="B124" s="43"/>
      <c r="C124" s="44"/>
      <c r="D124" s="44"/>
      <c r="E124" s="44"/>
    </row>
    <row r="125" spans="2:5" x14ac:dyDescent="0.2">
      <c r="B125" s="140" t="s">
        <v>59</v>
      </c>
      <c r="C125" s="140" t="s">
        <v>231</v>
      </c>
      <c r="D125" s="140" t="s">
        <v>232</v>
      </c>
      <c r="E125" s="140" t="s">
        <v>60</v>
      </c>
    </row>
    <row r="126" spans="2:5" x14ac:dyDescent="0.2">
      <c r="B126" s="140"/>
      <c r="C126" s="140"/>
      <c r="D126" s="140"/>
      <c r="E126" s="140"/>
    </row>
    <row r="127" spans="2:5" ht="72.75" customHeight="1" x14ac:dyDescent="0.2">
      <c r="B127" s="141" t="s">
        <v>71</v>
      </c>
      <c r="C127" s="43" t="s">
        <v>249</v>
      </c>
      <c r="D127" s="141" t="s">
        <v>338</v>
      </c>
      <c r="E127" s="141" t="s">
        <v>339</v>
      </c>
    </row>
    <row r="128" spans="2:5" ht="72.75" customHeight="1" x14ac:dyDescent="0.2">
      <c r="B128" s="141"/>
      <c r="C128" s="43" t="s">
        <v>340</v>
      </c>
      <c r="D128" s="141"/>
      <c r="E128" s="141"/>
    </row>
    <row r="129" spans="2:5" x14ac:dyDescent="0.2">
      <c r="B129" s="43"/>
      <c r="C129" s="44"/>
      <c r="D129" s="44"/>
      <c r="E129" s="44"/>
    </row>
    <row r="130" spans="2:5" ht="50.25" customHeight="1" x14ac:dyDescent="0.2">
      <c r="B130" s="137" t="s">
        <v>72</v>
      </c>
      <c r="C130" s="137"/>
      <c r="D130" s="137"/>
      <c r="E130" s="137"/>
    </row>
    <row r="131" spans="2:5" ht="46.5" customHeight="1" x14ac:dyDescent="0.2">
      <c r="B131" s="137" t="s">
        <v>73</v>
      </c>
      <c r="C131" s="137"/>
      <c r="D131" s="137"/>
      <c r="E131" s="137"/>
    </row>
    <row r="132" spans="2:5" x14ac:dyDescent="0.2">
      <c r="B132" s="43"/>
      <c r="C132" s="44"/>
      <c r="D132" s="44"/>
      <c r="E132" s="44"/>
    </row>
    <row r="133" spans="2:5" x14ac:dyDescent="0.2">
      <c r="B133" s="140" t="s">
        <v>59</v>
      </c>
      <c r="C133" s="140" t="s">
        <v>231</v>
      </c>
      <c r="D133" s="140" t="s">
        <v>232</v>
      </c>
      <c r="E133" s="140" t="s">
        <v>60</v>
      </c>
    </row>
    <row r="134" spans="2:5" x14ac:dyDescent="0.2">
      <c r="B134" s="140"/>
      <c r="C134" s="140"/>
      <c r="D134" s="140"/>
      <c r="E134" s="140"/>
    </row>
    <row r="135" spans="2:5" ht="165" customHeight="1" x14ac:dyDescent="0.2">
      <c r="B135" s="141" t="s">
        <v>74</v>
      </c>
      <c r="C135" s="43" t="s">
        <v>249</v>
      </c>
      <c r="D135" s="43" t="s">
        <v>341</v>
      </c>
      <c r="E135" s="43" t="s">
        <v>342</v>
      </c>
    </row>
    <row r="136" spans="2:5" x14ac:dyDescent="0.2">
      <c r="B136" s="141"/>
      <c r="C136" s="43" t="s">
        <v>271</v>
      </c>
      <c r="D136" s="43"/>
      <c r="E136" s="43"/>
    </row>
    <row r="137" spans="2:5" ht="240" customHeight="1" x14ac:dyDescent="0.2">
      <c r="B137" s="141"/>
      <c r="C137" s="43" t="s">
        <v>343</v>
      </c>
      <c r="D137" s="43" t="s">
        <v>344</v>
      </c>
      <c r="E137" s="43" t="s">
        <v>345</v>
      </c>
    </row>
    <row r="138" spans="2:5" x14ac:dyDescent="0.2">
      <c r="B138" s="141"/>
      <c r="C138" s="43" t="s">
        <v>346</v>
      </c>
      <c r="D138" s="43"/>
      <c r="E138" s="43"/>
    </row>
    <row r="139" spans="2:5" ht="150" customHeight="1" x14ac:dyDescent="0.2">
      <c r="B139" s="141"/>
      <c r="C139" s="43" t="s">
        <v>347</v>
      </c>
      <c r="D139" s="43" t="s">
        <v>348</v>
      </c>
      <c r="E139" s="43" t="s">
        <v>349</v>
      </c>
    </row>
    <row r="140" spans="2:5" x14ac:dyDescent="0.2">
      <c r="B140" s="141"/>
      <c r="C140" s="43" t="s">
        <v>350</v>
      </c>
      <c r="D140" s="43"/>
      <c r="E140" s="43"/>
    </row>
    <row r="141" spans="2:5" ht="75" customHeight="1" x14ac:dyDescent="0.2">
      <c r="B141" s="141"/>
      <c r="C141" s="43"/>
      <c r="D141" s="43" t="s">
        <v>351</v>
      </c>
      <c r="E141" s="43" t="s">
        <v>352</v>
      </c>
    </row>
    <row r="142" spans="2:5" x14ac:dyDescent="0.2">
      <c r="B142" s="141"/>
      <c r="C142" s="43"/>
      <c r="D142" s="43"/>
      <c r="E142" s="43"/>
    </row>
    <row r="143" spans="2:5" ht="60" customHeight="1" x14ac:dyDescent="0.2">
      <c r="B143" s="141"/>
      <c r="C143" s="43"/>
      <c r="D143" s="43" t="s">
        <v>353</v>
      </c>
      <c r="E143" s="43" t="s">
        <v>354</v>
      </c>
    </row>
    <row r="144" spans="2:5" x14ac:dyDescent="0.2">
      <c r="B144" s="141"/>
      <c r="C144" s="43"/>
      <c r="D144" s="43"/>
      <c r="E144" s="43"/>
    </row>
    <row r="145" spans="2:5" ht="60.75" customHeight="1" x14ac:dyDescent="0.2">
      <c r="B145" s="141"/>
      <c r="C145" s="43"/>
      <c r="D145" s="43" t="s">
        <v>355</v>
      </c>
      <c r="E145" s="43" t="s">
        <v>356</v>
      </c>
    </row>
    <row r="146" spans="2:5" x14ac:dyDescent="0.2">
      <c r="B146" s="43"/>
      <c r="C146" s="44"/>
      <c r="D146" s="44"/>
      <c r="E146" s="44"/>
    </row>
    <row r="147" spans="2:5" ht="15.75" x14ac:dyDescent="0.2">
      <c r="B147" s="140" t="s">
        <v>357</v>
      </c>
      <c r="C147" s="140"/>
      <c r="D147" s="140"/>
      <c r="E147" s="140"/>
    </row>
    <row r="148" spans="2:5" x14ac:dyDescent="0.2">
      <c r="B148" s="140" t="s">
        <v>59</v>
      </c>
      <c r="C148" s="140" t="s">
        <v>231</v>
      </c>
      <c r="D148" s="140" t="s">
        <v>232</v>
      </c>
      <c r="E148" s="140" t="s">
        <v>60</v>
      </c>
    </row>
    <row r="149" spans="2:5" x14ac:dyDescent="0.2">
      <c r="B149" s="140"/>
      <c r="C149" s="140"/>
      <c r="D149" s="140"/>
      <c r="E149" s="140"/>
    </row>
    <row r="150" spans="2:5" ht="63.75" customHeight="1" x14ac:dyDescent="0.2">
      <c r="B150" s="141" t="s">
        <v>75</v>
      </c>
      <c r="C150" s="43" t="s">
        <v>236</v>
      </c>
      <c r="D150" s="141" t="s">
        <v>358</v>
      </c>
      <c r="E150" s="141" t="s">
        <v>359</v>
      </c>
    </row>
    <row r="151" spans="2:5" ht="63.75" customHeight="1" x14ac:dyDescent="0.2">
      <c r="B151" s="141"/>
      <c r="C151" s="43" t="s">
        <v>271</v>
      </c>
      <c r="D151" s="141"/>
      <c r="E151" s="141"/>
    </row>
    <row r="152" spans="2:5" ht="63.75" customHeight="1" x14ac:dyDescent="0.2">
      <c r="B152" s="141"/>
      <c r="C152" s="43" t="s">
        <v>360</v>
      </c>
      <c r="D152" s="141"/>
      <c r="E152" s="141"/>
    </row>
    <row r="153" spans="2:5" ht="63.75" customHeight="1" x14ac:dyDescent="0.2">
      <c r="B153" s="141"/>
      <c r="C153" s="43" t="s">
        <v>361</v>
      </c>
      <c r="D153" s="141"/>
      <c r="E153" s="141"/>
    </row>
    <row r="154" spans="2:5" ht="63.75" customHeight="1" x14ac:dyDescent="0.2">
      <c r="B154" s="141"/>
      <c r="C154" s="43" t="s">
        <v>362</v>
      </c>
      <c r="D154" s="141"/>
      <c r="E154" s="141"/>
    </row>
    <row r="155" spans="2:5" x14ac:dyDescent="0.2">
      <c r="B155" s="43"/>
      <c r="C155" s="44"/>
      <c r="D155" s="44"/>
      <c r="E155" s="44"/>
    </row>
    <row r="156" spans="2:5" ht="15.75" x14ac:dyDescent="0.2">
      <c r="B156" s="140" t="s">
        <v>363</v>
      </c>
      <c r="C156" s="140"/>
      <c r="D156" s="140"/>
      <c r="E156" s="140"/>
    </row>
    <row r="157" spans="2:5" x14ac:dyDescent="0.2">
      <c r="B157" s="140" t="s">
        <v>59</v>
      </c>
      <c r="C157" s="140" t="s">
        <v>231</v>
      </c>
      <c r="D157" s="140" t="s">
        <v>232</v>
      </c>
      <c r="E157" s="140" t="s">
        <v>60</v>
      </c>
    </row>
    <row r="158" spans="2:5" x14ac:dyDescent="0.2">
      <c r="B158" s="140"/>
      <c r="C158" s="140"/>
      <c r="D158" s="140"/>
      <c r="E158" s="140"/>
    </row>
    <row r="159" spans="2:5" ht="60" customHeight="1" x14ac:dyDescent="0.2">
      <c r="B159" s="141" t="s">
        <v>76</v>
      </c>
      <c r="C159" s="43" t="s">
        <v>249</v>
      </c>
      <c r="D159" s="141" t="s">
        <v>364</v>
      </c>
      <c r="E159" s="43" t="s">
        <v>365</v>
      </c>
    </row>
    <row r="160" spans="2:5" x14ac:dyDescent="0.2">
      <c r="B160" s="141"/>
      <c r="C160" s="43" t="s">
        <v>366</v>
      </c>
      <c r="D160" s="141"/>
      <c r="E160" s="43"/>
    </row>
    <row r="161" spans="2:5" ht="165" customHeight="1" x14ac:dyDescent="0.2">
      <c r="B161" s="141"/>
      <c r="C161" s="43"/>
      <c r="D161" s="141"/>
      <c r="E161" s="43" t="s">
        <v>367</v>
      </c>
    </row>
    <row r="162" spans="2:5" ht="30.75" customHeight="1" x14ac:dyDescent="0.2">
      <c r="B162" s="141"/>
      <c r="C162" s="43" t="s">
        <v>368</v>
      </c>
      <c r="D162" s="141"/>
      <c r="E162" s="43"/>
    </row>
    <row r="163" spans="2:5" ht="15.75" x14ac:dyDescent="0.2">
      <c r="B163" s="45"/>
      <c r="C163" s="44"/>
      <c r="D163" s="44"/>
      <c r="E163" s="44"/>
    </row>
    <row r="164" spans="2:5" ht="15.75" x14ac:dyDescent="0.2">
      <c r="B164" s="140" t="s">
        <v>369</v>
      </c>
      <c r="C164" s="140"/>
      <c r="D164" s="140"/>
      <c r="E164" s="140"/>
    </row>
    <row r="165" spans="2:5" x14ac:dyDescent="0.2">
      <c r="B165" s="140" t="s">
        <v>59</v>
      </c>
      <c r="C165" s="140" t="s">
        <v>231</v>
      </c>
      <c r="D165" s="140" t="s">
        <v>232</v>
      </c>
      <c r="E165" s="140" t="s">
        <v>60</v>
      </c>
    </row>
    <row r="166" spans="2:5" x14ac:dyDescent="0.2">
      <c r="B166" s="140"/>
      <c r="C166" s="140"/>
      <c r="D166" s="140"/>
      <c r="E166" s="140"/>
    </row>
    <row r="167" spans="2:5" ht="34.5" customHeight="1" x14ac:dyDescent="0.2">
      <c r="B167" s="141" t="s">
        <v>77</v>
      </c>
      <c r="C167" s="43" t="s">
        <v>249</v>
      </c>
      <c r="D167" s="141" t="s">
        <v>370</v>
      </c>
      <c r="E167" s="141" t="s">
        <v>371</v>
      </c>
    </row>
    <row r="168" spans="2:5" ht="34.5" customHeight="1" x14ac:dyDescent="0.2">
      <c r="B168" s="141"/>
      <c r="C168" s="43" t="s">
        <v>271</v>
      </c>
      <c r="D168" s="141"/>
      <c r="E168" s="141"/>
    </row>
    <row r="169" spans="2:5" ht="34.5" customHeight="1" x14ac:dyDescent="0.2">
      <c r="B169" s="141"/>
      <c r="C169" s="43" t="s">
        <v>372</v>
      </c>
      <c r="D169" s="141"/>
      <c r="E169" s="141"/>
    </row>
    <row r="170" spans="2:5" ht="34.5" customHeight="1" x14ac:dyDescent="0.2">
      <c r="B170" s="141"/>
      <c r="C170" s="43" t="s">
        <v>373</v>
      </c>
      <c r="D170" s="141"/>
      <c r="E170" s="141"/>
    </row>
    <row r="171" spans="2:5" ht="34.5" customHeight="1" x14ac:dyDescent="0.2">
      <c r="B171" s="141"/>
      <c r="C171" s="43" t="s">
        <v>374</v>
      </c>
      <c r="D171" s="141"/>
      <c r="E171" s="141"/>
    </row>
    <row r="172" spans="2:5" ht="34.5" customHeight="1" x14ac:dyDescent="0.2">
      <c r="B172" s="141"/>
      <c r="C172" s="43" t="s">
        <v>375</v>
      </c>
      <c r="D172" s="141"/>
      <c r="E172" s="141"/>
    </row>
    <row r="173" spans="2:5" ht="34.5" customHeight="1" x14ac:dyDescent="0.2">
      <c r="B173" s="141"/>
      <c r="C173" s="43" t="s">
        <v>376</v>
      </c>
      <c r="D173" s="141"/>
      <c r="E173" s="141"/>
    </row>
    <row r="174" spans="2:5" ht="34.5" customHeight="1" x14ac:dyDescent="0.2">
      <c r="B174" s="141"/>
      <c r="C174" s="43" t="s">
        <v>377</v>
      </c>
      <c r="D174" s="141"/>
      <c r="E174" s="141"/>
    </row>
    <row r="175" spans="2:5" x14ac:dyDescent="0.2">
      <c r="B175" s="43"/>
      <c r="C175" s="44"/>
      <c r="D175" s="44"/>
      <c r="E175" s="44"/>
    </row>
    <row r="176" spans="2:5" ht="15.75" x14ac:dyDescent="0.2">
      <c r="B176" s="140" t="s">
        <v>378</v>
      </c>
      <c r="C176" s="140"/>
      <c r="D176" s="140"/>
      <c r="E176" s="140"/>
    </row>
    <row r="177" spans="2:5" x14ac:dyDescent="0.2">
      <c r="B177" s="140" t="s">
        <v>59</v>
      </c>
      <c r="C177" s="140" t="s">
        <v>231</v>
      </c>
      <c r="D177" s="140" t="s">
        <v>232</v>
      </c>
      <c r="E177" s="140" t="s">
        <v>60</v>
      </c>
    </row>
    <row r="178" spans="2:5" x14ac:dyDescent="0.2">
      <c r="B178" s="140"/>
      <c r="C178" s="140"/>
      <c r="D178" s="140"/>
      <c r="E178" s="140"/>
    </row>
    <row r="179" spans="2:5" ht="105" customHeight="1" x14ac:dyDescent="0.2">
      <c r="B179" s="141" t="s">
        <v>78</v>
      </c>
      <c r="C179" s="43" t="s">
        <v>249</v>
      </c>
      <c r="D179" s="141" t="s">
        <v>379</v>
      </c>
      <c r="E179" s="43" t="s">
        <v>380</v>
      </c>
    </row>
    <row r="180" spans="2:5" x14ac:dyDescent="0.2">
      <c r="B180" s="141"/>
      <c r="C180" s="43" t="s">
        <v>381</v>
      </c>
      <c r="D180" s="141"/>
      <c r="E180" s="43"/>
    </row>
    <row r="181" spans="2:5" ht="165" customHeight="1" x14ac:dyDescent="0.2">
      <c r="B181" s="141"/>
      <c r="C181" s="43"/>
      <c r="D181" s="141"/>
      <c r="E181" s="43" t="s">
        <v>382</v>
      </c>
    </row>
    <row r="182" spans="2:5" ht="105.75" customHeight="1" x14ac:dyDescent="0.2">
      <c r="B182" s="141"/>
      <c r="C182" s="43" t="s">
        <v>383</v>
      </c>
      <c r="D182" s="141"/>
      <c r="E182" s="43"/>
    </row>
    <row r="183" spans="2:5" ht="15.75" x14ac:dyDescent="0.2">
      <c r="B183" s="45"/>
      <c r="C183" s="44"/>
      <c r="D183" s="44"/>
      <c r="E183" s="44"/>
    </row>
    <row r="184" spans="2:5" ht="15.75" x14ac:dyDescent="0.2">
      <c r="B184" s="140" t="s">
        <v>384</v>
      </c>
      <c r="C184" s="140"/>
      <c r="D184" s="140"/>
      <c r="E184" s="140"/>
    </row>
    <row r="185" spans="2:5" x14ac:dyDescent="0.2">
      <c r="B185" s="140" t="s">
        <v>59</v>
      </c>
      <c r="C185" s="140" t="s">
        <v>231</v>
      </c>
      <c r="D185" s="140" t="s">
        <v>232</v>
      </c>
      <c r="E185" s="140" t="s">
        <v>60</v>
      </c>
    </row>
    <row r="186" spans="2:5" x14ac:dyDescent="0.2">
      <c r="B186" s="140"/>
      <c r="C186" s="140"/>
      <c r="D186" s="140"/>
      <c r="E186" s="140"/>
    </row>
    <row r="187" spans="2:5" ht="75" customHeight="1" x14ac:dyDescent="0.2">
      <c r="B187" s="141" t="s">
        <v>79</v>
      </c>
      <c r="C187" s="43" t="s">
        <v>249</v>
      </c>
      <c r="D187" s="141" t="s">
        <v>385</v>
      </c>
      <c r="E187" s="43" t="s">
        <v>386</v>
      </c>
    </row>
    <row r="188" spans="2:5" x14ac:dyDescent="0.2">
      <c r="B188" s="141"/>
      <c r="C188" s="43" t="s">
        <v>387</v>
      </c>
      <c r="D188" s="141"/>
      <c r="E188" s="43"/>
    </row>
    <row r="189" spans="2:5" ht="90" customHeight="1" x14ac:dyDescent="0.2">
      <c r="B189" s="141"/>
      <c r="C189" s="43" t="s">
        <v>388</v>
      </c>
      <c r="D189" s="141"/>
      <c r="E189" s="43" t="s">
        <v>389</v>
      </c>
    </row>
    <row r="190" spans="2:5" x14ac:dyDescent="0.2">
      <c r="B190" s="141"/>
      <c r="C190" s="43"/>
      <c r="D190" s="141"/>
      <c r="E190" s="43"/>
    </row>
    <row r="191" spans="2:5" ht="105.75" customHeight="1" x14ac:dyDescent="0.2">
      <c r="B191" s="141"/>
      <c r="C191" s="43"/>
      <c r="D191" s="141"/>
      <c r="E191" s="43" t="s">
        <v>390</v>
      </c>
    </row>
    <row r="192" spans="2:5" x14ac:dyDescent="0.2">
      <c r="B192" s="43"/>
      <c r="C192" s="44"/>
      <c r="D192" s="44"/>
      <c r="E192" s="44"/>
    </row>
    <row r="193" spans="2:5" x14ac:dyDescent="0.2">
      <c r="B193" s="43"/>
      <c r="C193" s="44"/>
      <c r="D193" s="44"/>
      <c r="E193" s="44"/>
    </row>
    <row r="194" spans="2:5" ht="15.75" x14ac:dyDescent="0.2">
      <c r="B194" s="140" t="s">
        <v>391</v>
      </c>
      <c r="C194" s="140"/>
      <c r="D194" s="140"/>
      <c r="E194" s="140"/>
    </row>
    <row r="195" spans="2:5" x14ac:dyDescent="0.2">
      <c r="B195" s="140" t="s">
        <v>59</v>
      </c>
      <c r="C195" s="140" t="s">
        <v>231</v>
      </c>
      <c r="D195" s="140" t="s">
        <v>232</v>
      </c>
      <c r="E195" s="140" t="s">
        <v>60</v>
      </c>
    </row>
    <row r="196" spans="2:5" x14ac:dyDescent="0.2">
      <c r="B196" s="140"/>
      <c r="C196" s="140"/>
      <c r="D196" s="140"/>
      <c r="E196" s="140"/>
    </row>
    <row r="197" spans="2:5" ht="75" customHeight="1" x14ac:dyDescent="0.2">
      <c r="B197" s="141" t="s">
        <v>80</v>
      </c>
      <c r="C197" s="43" t="s">
        <v>249</v>
      </c>
      <c r="D197" s="141" t="s">
        <v>392</v>
      </c>
      <c r="E197" s="43" t="s">
        <v>393</v>
      </c>
    </row>
    <row r="198" spans="2:5" x14ac:dyDescent="0.2">
      <c r="B198" s="141"/>
      <c r="C198" s="43" t="s">
        <v>271</v>
      </c>
      <c r="D198" s="141"/>
      <c r="E198" s="43"/>
    </row>
    <row r="199" spans="2:5" x14ac:dyDescent="0.2">
      <c r="B199" s="141"/>
      <c r="C199" s="43" t="s">
        <v>394</v>
      </c>
      <c r="D199" s="141"/>
      <c r="E199" s="43" t="s">
        <v>395</v>
      </c>
    </row>
    <row r="200" spans="2:5" x14ac:dyDescent="0.2">
      <c r="B200" s="141"/>
      <c r="C200" s="43" t="s">
        <v>396</v>
      </c>
      <c r="D200" s="141"/>
      <c r="E200" s="43"/>
    </row>
    <row r="201" spans="2:5" ht="45" customHeight="1" x14ac:dyDescent="0.2">
      <c r="B201" s="141"/>
      <c r="C201" s="43" t="s">
        <v>397</v>
      </c>
      <c r="D201" s="141"/>
      <c r="E201" s="43" t="s">
        <v>398</v>
      </c>
    </row>
    <row r="202" spans="2:5" x14ac:dyDescent="0.2">
      <c r="B202" s="141"/>
      <c r="C202" s="43"/>
      <c r="D202" s="141"/>
      <c r="E202" s="43"/>
    </row>
    <row r="203" spans="2:5" ht="60" customHeight="1" x14ac:dyDescent="0.2">
      <c r="B203" s="141"/>
      <c r="C203" s="43"/>
      <c r="D203" s="141"/>
      <c r="E203" s="43" t="s">
        <v>399</v>
      </c>
    </row>
    <row r="204" spans="2:5" x14ac:dyDescent="0.2">
      <c r="B204" s="141"/>
      <c r="C204" s="43"/>
      <c r="D204" s="141"/>
      <c r="E204" s="43"/>
    </row>
    <row r="205" spans="2:5" ht="45.75" customHeight="1" x14ac:dyDescent="0.2">
      <c r="B205" s="141"/>
      <c r="C205" s="43"/>
      <c r="D205" s="141"/>
      <c r="E205" s="43" t="s">
        <v>400</v>
      </c>
    </row>
    <row r="206" spans="2:5" x14ac:dyDescent="0.2">
      <c r="B206" s="43"/>
      <c r="C206" s="44"/>
      <c r="D206" s="44"/>
      <c r="E206" s="44"/>
    </row>
    <row r="207" spans="2:5" ht="15.75" x14ac:dyDescent="0.2">
      <c r="B207" s="140" t="s">
        <v>401</v>
      </c>
      <c r="C207" s="140"/>
      <c r="D207" s="140"/>
      <c r="E207" s="140"/>
    </row>
    <row r="208" spans="2:5" x14ac:dyDescent="0.2">
      <c r="B208" s="140" t="s">
        <v>59</v>
      </c>
      <c r="C208" s="140" t="s">
        <v>231</v>
      </c>
      <c r="D208" s="140" t="s">
        <v>232</v>
      </c>
      <c r="E208" s="140" t="s">
        <v>60</v>
      </c>
    </row>
    <row r="209" spans="2:5" x14ac:dyDescent="0.2">
      <c r="B209" s="140"/>
      <c r="C209" s="140"/>
      <c r="D209" s="140"/>
      <c r="E209" s="140"/>
    </row>
    <row r="210" spans="2:5" ht="36.75" customHeight="1" x14ac:dyDescent="0.2">
      <c r="B210" s="141" t="s">
        <v>81</v>
      </c>
      <c r="C210" s="43" t="s">
        <v>249</v>
      </c>
      <c r="D210" s="141" t="s">
        <v>402</v>
      </c>
      <c r="E210" s="141" t="s">
        <v>403</v>
      </c>
    </row>
    <row r="211" spans="2:5" ht="36.75" customHeight="1" x14ac:dyDescent="0.2">
      <c r="B211" s="141"/>
      <c r="C211" s="43" t="s">
        <v>271</v>
      </c>
      <c r="D211" s="141"/>
      <c r="E211" s="141"/>
    </row>
    <row r="212" spans="2:5" ht="36.75" customHeight="1" x14ac:dyDescent="0.2">
      <c r="B212" s="141"/>
      <c r="C212" s="43" t="s">
        <v>404</v>
      </c>
      <c r="D212" s="141"/>
      <c r="E212" s="141"/>
    </row>
    <row r="213" spans="2:5" ht="36.75" customHeight="1" x14ac:dyDescent="0.2">
      <c r="B213" s="141"/>
      <c r="C213" s="43" t="s">
        <v>405</v>
      </c>
      <c r="D213" s="141"/>
      <c r="E213" s="141"/>
    </row>
    <row r="214" spans="2:5" ht="36.75" customHeight="1" x14ac:dyDescent="0.2">
      <c r="B214" s="141"/>
      <c r="C214" s="43" t="s">
        <v>406</v>
      </c>
      <c r="D214" s="141"/>
      <c r="E214" s="141"/>
    </row>
    <row r="215" spans="2:5" ht="15.75" x14ac:dyDescent="0.2">
      <c r="B215" s="45"/>
      <c r="C215" s="44"/>
      <c r="D215" s="44"/>
      <c r="E215" s="44"/>
    </row>
    <row r="216" spans="2:5" ht="15.75" x14ac:dyDescent="0.2">
      <c r="B216" s="140" t="s">
        <v>407</v>
      </c>
      <c r="C216" s="140"/>
      <c r="D216" s="140"/>
      <c r="E216" s="140"/>
    </row>
    <row r="217" spans="2:5" x14ac:dyDescent="0.2">
      <c r="B217" s="43"/>
      <c r="C217" s="44"/>
      <c r="D217" s="44"/>
      <c r="E217" s="44"/>
    </row>
    <row r="218" spans="2:5" x14ac:dyDescent="0.2">
      <c r="B218" s="140" t="s">
        <v>59</v>
      </c>
      <c r="C218" s="140" t="s">
        <v>231</v>
      </c>
      <c r="D218" s="140" t="s">
        <v>232</v>
      </c>
      <c r="E218" s="140" t="s">
        <v>60</v>
      </c>
    </row>
    <row r="219" spans="2:5" x14ac:dyDescent="0.2">
      <c r="B219" s="140"/>
      <c r="C219" s="140"/>
      <c r="D219" s="140"/>
      <c r="E219" s="140"/>
    </row>
    <row r="220" spans="2:5" ht="46.5" customHeight="1" x14ac:dyDescent="0.2">
      <c r="B220" s="141" t="s">
        <v>82</v>
      </c>
      <c r="C220" s="43" t="s">
        <v>249</v>
      </c>
      <c r="D220" s="141" t="s">
        <v>408</v>
      </c>
      <c r="E220" s="141" t="s">
        <v>409</v>
      </c>
    </row>
    <row r="221" spans="2:5" ht="46.5" customHeight="1" x14ac:dyDescent="0.2">
      <c r="B221" s="141"/>
      <c r="C221" s="43" t="s">
        <v>410</v>
      </c>
      <c r="D221" s="141"/>
      <c r="E221" s="141"/>
    </row>
    <row r="222" spans="2:5" ht="46.5" customHeight="1" x14ac:dyDescent="0.2">
      <c r="B222" s="141"/>
      <c r="C222" s="43"/>
      <c r="D222" s="141"/>
      <c r="E222" s="141"/>
    </row>
    <row r="223" spans="2:5" ht="46.5" customHeight="1" x14ac:dyDescent="0.2">
      <c r="B223" s="141"/>
      <c r="C223" s="43" t="s">
        <v>411</v>
      </c>
      <c r="D223" s="141"/>
      <c r="E223" s="141"/>
    </row>
    <row r="224" spans="2:5" ht="15.75" x14ac:dyDescent="0.2">
      <c r="B224" s="45"/>
      <c r="C224" s="44"/>
      <c r="D224" s="44"/>
      <c r="E224" s="44"/>
    </row>
    <row r="225" spans="2:5" ht="15.75" x14ac:dyDescent="0.2">
      <c r="B225" s="140" t="s">
        <v>412</v>
      </c>
      <c r="C225" s="140"/>
      <c r="D225" s="140"/>
      <c r="E225" s="140"/>
    </row>
    <row r="226" spans="2:5" x14ac:dyDescent="0.2">
      <c r="B226" s="140" t="s">
        <v>59</v>
      </c>
      <c r="C226" s="140" t="s">
        <v>231</v>
      </c>
      <c r="D226" s="140" t="s">
        <v>232</v>
      </c>
      <c r="E226" s="140" t="s">
        <v>60</v>
      </c>
    </row>
    <row r="227" spans="2:5" x14ac:dyDescent="0.2">
      <c r="B227" s="140"/>
      <c r="C227" s="140"/>
      <c r="D227" s="140"/>
      <c r="E227" s="140"/>
    </row>
    <row r="228" spans="2:5" ht="58.5" customHeight="1" x14ac:dyDescent="0.2">
      <c r="B228" s="141" t="s">
        <v>83</v>
      </c>
      <c r="C228" s="43" t="s">
        <v>249</v>
      </c>
      <c r="D228" s="141" t="s">
        <v>413</v>
      </c>
      <c r="E228" s="141" t="s">
        <v>414</v>
      </c>
    </row>
    <row r="229" spans="2:5" ht="58.5" customHeight="1" x14ac:dyDescent="0.2">
      <c r="B229" s="141"/>
      <c r="C229" s="43" t="s">
        <v>271</v>
      </c>
      <c r="D229" s="141"/>
      <c r="E229" s="141"/>
    </row>
    <row r="230" spans="2:5" ht="58.5" customHeight="1" x14ac:dyDescent="0.2">
      <c r="B230" s="141"/>
      <c r="C230" s="43" t="s">
        <v>415</v>
      </c>
      <c r="D230" s="141"/>
      <c r="E230" s="141"/>
    </row>
    <row r="231" spans="2:5" ht="58.5" customHeight="1" x14ac:dyDescent="0.2">
      <c r="B231" s="141"/>
      <c r="C231" s="43" t="s">
        <v>416</v>
      </c>
      <c r="D231" s="141"/>
      <c r="E231" s="141"/>
    </row>
    <row r="232" spans="2:5" ht="15.75" x14ac:dyDescent="0.2">
      <c r="B232" s="45"/>
      <c r="C232" s="44"/>
      <c r="D232" s="44"/>
      <c r="E232" s="44"/>
    </row>
    <row r="233" spans="2:5" ht="15.75" x14ac:dyDescent="0.2">
      <c r="B233" s="140" t="s">
        <v>417</v>
      </c>
      <c r="C233" s="140"/>
      <c r="D233" s="140"/>
      <c r="E233" s="140"/>
    </row>
    <row r="234" spans="2:5" x14ac:dyDescent="0.2">
      <c r="B234" s="140" t="s">
        <v>59</v>
      </c>
      <c r="C234" s="140" t="s">
        <v>231</v>
      </c>
      <c r="D234" s="140" t="s">
        <v>232</v>
      </c>
      <c r="E234" s="140" t="s">
        <v>60</v>
      </c>
    </row>
    <row r="235" spans="2:5" x14ac:dyDescent="0.2">
      <c r="B235" s="140"/>
      <c r="C235" s="140"/>
      <c r="D235" s="140"/>
      <c r="E235" s="140"/>
    </row>
    <row r="236" spans="2:5" ht="47.25" customHeight="1" x14ac:dyDescent="0.2">
      <c r="B236" s="141" t="s">
        <v>84</v>
      </c>
      <c r="C236" s="43" t="s">
        <v>249</v>
      </c>
      <c r="D236" s="141" t="s">
        <v>418</v>
      </c>
      <c r="E236" s="141" t="s">
        <v>419</v>
      </c>
    </row>
    <row r="237" spans="2:5" ht="47.25" customHeight="1" x14ac:dyDescent="0.2">
      <c r="B237" s="141"/>
      <c r="C237" s="43" t="s">
        <v>420</v>
      </c>
      <c r="D237" s="141"/>
      <c r="E237" s="141"/>
    </row>
    <row r="238" spans="2:5" x14ac:dyDescent="0.2">
      <c r="B238" s="43"/>
      <c r="C238" s="44"/>
      <c r="D238" s="44"/>
      <c r="E238" s="44"/>
    </row>
    <row r="239" spans="2:5" ht="40.5" customHeight="1" x14ac:dyDescent="0.2">
      <c r="B239" s="137" t="s">
        <v>85</v>
      </c>
      <c r="C239" s="137"/>
      <c r="D239" s="137"/>
      <c r="E239" s="137"/>
    </row>
    <row r="240" spans="2:5" ht="63.75" customHeight="1" x14ac:dyDescent="0.2">
      <c r="B240" s="137" t="s">
        <v>86</v>
      </c>
      <c r="C240" s="137"/>
      <c r="D240" s="137"/>
      <c r="E240" s="137"/>
    </row>
    <row r="241" spans="2:5" ht="15.75" x14ac:dyDescent="0.2">
      <c r="B241" s="140" t="s">
        <v>87</v>
      </c>
      <c r="C241" s="140"/>
      <c r="D241" s="140"/>
      <c r="E241" s="140"/>
    </row>
    <row r="242" spans="2:5" x14ac:dyDescent="0.2">
      <c r="B242" s="140" t="s">
        <v>59</v>
      </c>
      <c r="C242" s="140" t="s">
        <v>231</v>
      </c>
      <c r="D242" s="140" t="s">
        <v>232</v>
      </c>
      <c r="E242" s="140" t="s">
        <v>60</v>
      </c>
    </row>
    <row r="243" spans="2:5" x14ac:dyDescent="0.2">
      <c r="B243" s="140"/>
      <c r="C243" s="140"/>
      <c r="D243" s="140"/>
      <c r="E243" s="140"/>
    </row>
    <row r="244" spans="2:5" ht="25.5" customHeight="1" x14ac:dyDescent="0.2">
      <c r="B244" s="141" t="s">
        <v>88</v>
      </c>
      <c r="C244" s="43" t="s">
        <v>421</v>
      </c>
      <c r="D244" s="141" t="s">
        <v>422</v>
      </c>
      <c r="E244" s="141" t="s">
        <v>423</v>
      </c>
    </row>
    <row r="245" spans="2:5" ht="25.5" customHeight="1" x14ac:dyDescent="0.2">
      <c r="B245" s="141"/>
      <c r="C245" s="43"/>
      <c r="D245" s="141"/>
      <c r="E245" s="141"/>
    </row>
    <row r="246" spans="2:5" ht="25.5" customHeight="1" x14ac:dyDescent="0.2">
      <c r="B246" s="141"/>
      <c r="C246" s="43" t="s">
        <v>249</v>
      </c>
      <c r="D246" s="141"/>
      <c r="E246" s="141"/>
    </row>
    <row r="247" spans="2:5" ht="25.5" customHeight="1" x14ac:dyDescent="0.2">
      <c r="B247" s="141"/>
      <c r="C247" s="43" t="s">
        <v>271</v>
      </c>
      <c r="D247" s="141"/>
      <c r="E247" s="141"/>
    </row>
    <row r="248" spans="2:5" ht="40.5" customHeight="1" x14ac:dyDescent="0.2">
      <c r="B248" s="141"/>
      <c r="C248" s="43" t="s">
        <v>424</v>
      </c>
      <c r="D248" s="141"/>
      <c r="E248" s="141"/>
    </row>
    <row r="249" spans="2:5" ht="40.5" customHeight="1" x14ac:dyDescent="0.2">
      <c r="B249" s="141"/>
      <c r="C249" s="43" t="s">
        <v>425</v>
      </c>
      <c r="D249" s="141"/>
      <c r="E249" s="141"/>
    </row>
    <row r="250" spans="2:5" ht="40.5" customHeight="1" x14ac:dyDescent="0.2">
      <c r="B250" s="141"/>
      <c r="C250" s="43" t="s">
        <v>426</v>
      </c>
      <c r="D250" s="141"/>
      <c r="E250" s="141"/>
    </row>
    <row r="251" spans="2:5" ht="40.5" customHeight="1" x14ac:dyDescent="0.2">
      <c r="B251" s="141"/>
      <c r="C251" s="43" t="s">
        <v>427</v>
      </c>
      <c r="D251" s="141"/>
      <c r="E251" s="141"/>
    </row>
    <row r="252" spans="2:5" x14ac:dyDescent="0.2">
      <c r="B252" s="43"/>
      <c r="C252" s="44"/>
      <c r="D252" s="44"/>
      <c r="E252" s="44"/>
    </row>
    <row r="253" spans="2:5" x14ac:dyDescent="0.2">
      <c r="B253" s="140" t="s">
        <v>59</v>
      </c>
      <c r="C253" s="140" t="s">
        <v>231</v>
      </c>
      <c r="D253" s="140" t="s">
        <v>232</v>
      </c>
      <c r="E253" s="140" t="s">
        <v>60</v>
      </c>
    </row>
    <row r="254" spans="2:5" x14ac:dyDescent="0.2">
      <c r="B254" s="140"/>
      <c r="C254" s="140"/>
      <c r="D254" s="140"/>
      <c r="E254" s="140"/>
    </row>
    <row r="255" spans="2:5" ht="180" customHeight="1" x14ac:dyDescent="0.2">
      <c r="B255" s="141" t="s">
        <v>89</v>
      </c>
      <c r="C255" s="43" t="s">
        <v>428</v>
      </c>
      <c r="D255" s="141" t="s">
        <v>429</v>
      </c>
      <c r="E255" s="43" t="s">
        <v>90</v>
      </c>
    </row>
    <row r="256" spans="2:5" x14ac:dyDescent="0.2">
      <c r="B256" s="141"/>
      <c r="C256" s="43"/>
      <c r="D256" s="141"/>
      <c r="E256" s="43"/>
    </row>
    <row r="257" spans="2:5" ht="45" customHeight="1" x14ac:dyDescent="0.2">
      <c r="B257" s="141"/>
      <c r="C257" s="43" t="s">
        <v>249</v>
      </c>
      <c r="D257" s="141"/>
      <c r="E257" s="43" t="s">
        <v>430</v>
      </c>
    </row>
    <row r="258" spans="2:5" x14ac:dyDescent="0.2">
      <c r="B258" s="141"/>
      <c r="C258" s="43" t="s">
        <v>271</v>
      </c>
      <c r="D258" s="141"/>
      <c r="E258" s="43"/>
    </row>
    <row r="259" spans="2:5" x14ac:dyDescent="0.2">
      <c r="B259" s="141"/>
      <c r="C259" s="43" t="s">
        <v>327</v>
      </c>
      <c r="D259" s="141"/>
      <c r="E259" s="43"/>
    </row>
    <row r="260" spans="2:5" ht="30" customHeight="1" x14ac:dyDescent="0.2">
      <c r="B260" s="141"/>
      <c r="C260" s="43" t="s">
        <v>431</v>
      </c>
      <c r="D260" s="141"/>
      <c r="E260" s="43"/>
    </row>
    <row r="261" spans="2:5" x14ac:dyDescent="0.2">
      <c r="B261" s="141"/>
      <c r="C261" s="43" t="s">
        <v>432</v>
      </c>
      <c r="D261" s="141"/>
      <c r="E261" s="43"/>
    </row>
    <row r="262" spans="2:5" x14ac:dyDescent="0.2">
      <c r="B262" s="141"/>
      <c r="C262" s="43" t="s">
        <v>433</v>
      </c>
      <c r="D262" s="141"/>
      <c r="E262" s="43"/>
    </row>
    <row r="263" spans="2:5" x14ac:dyDescent="0.2">
      <c r="B263" s="141"/>
      <c r="C263" s="43" t="s">
        <v>434</v>
      </c>
      <c r="D263" s="141"/>
      <c r="E263" s="43"/>
    </row>
    <row r="264" spans="2:5" x14ac:dyDescent="0.2">
      <c r="B264" s="43"/>
      <c r="C264" s="44"/>
      <c r="D264" s="44"/>
      <c r="E264" s="44"/>
    </row>
    <row r="265" spans="2:5" x14ac:dyDescent="0.2">
      <c r="B265" s="140" t="s">
        <v>59</v>
      </c>
      <c r="C265" s="140" t="s">
        <v>231</v>
      </c>
      <c r="D265" s="140" t="s">
        <v>232</v>
      </c>
      <c r="E265" s="140" t="s">
        <v>60</v>
      </c>
    </row>
    <row r="266" spans="2:5" x14ac:dyDescent="0.2">
      <c r="B266" s="140"/>
      <c r="C266" s="140"/>
      <c r="D266" s="140"/>
      <c r="E266" s="140"/>
    </row>
    <row r="267" spans="2:5" ht="78.75" customHeight="1" x14ac:dyDescent="0.2">
      <c r="B267" s="141" t="s">
        <v>91</v>
      </c>
      <c r="C267" s="43" t="s">
        <v>435</v>
      </c>
      <c r="D267" s="141" t="s">
        <v>436</v>
      </c>
      <c r="E267" s="141" t="s">
        <v>92</v>
      </c>
    </row>
    <row r="268" spans="2:5" ht="78.75" customHeight="1" x14ac:dyDescent="0.2">
      <c r="B268" s="141"/>
      <c r="C268" s="43" t="s">
        <v>437</v>
      </c>
      <c r="D268" s="141"/>
      <c r="E268" s="141"/>
    </row>
    <row r="269" spans="2:5" x14ac:dyDescent="0.2">
      <c r="B269" s="43"/>
      <c r="C269" s="44"/>
      <c r="D269" s="44"/>
      <c r="E269" s="44"/>
    </row>
    <row r="270" spans="2:5" x14ac:dyDescent="0.2">
      <c r="B270" s="140" t="s">
        <v>59</v>
      </c>
      <c r="C270" s="140" t="s">
        <v>231</v>
      </c>
      <c r="D270" s="140" t="s">
        <v>232</v>
      </c>
      <c r="E270" s="140" t="s">
        <v>60</v>
      </c>
    </row>
    <row r="271" spans="2:5" x14ac:dyDescent="0.2">
      <c r="B271" s="140"/>
      <c r="C271" s="140"/>
      <c r="D271" s="140"/>
      <c r="E271" s="140"/>
    </row>
    <row r="272" spans="2:5" ht="75" customHeight="1" x14ac:dyDescent="0.2">
      <c r="B272" s="141" t="s">
        <v>93</v>
      </c>
      <c r="C272" s="43" t="s">
        <v>435</v>
      </c>
      <c r="D272" s="43" t="s">
        <v>438</v>
      </c>
      <c r="E272" s="43" t="s">
        <v>439</v>
      </c>
    </row>
    <row r="273" spans="2:5" x14ac:dyDescent="0.2">
      <c r="B273" s="141"/>
      <c r="C273" s="43" t="s">
        <v>265</v>
      </c>
      <c r="D273" s="43"/>
      <c r="E273" s="43"/>
    </row>
    <row r="274" spans="2:5" ht="180" customHeight="1" x14ac:dyDescent="0.2">
      <c r="B274" s="141"/>
      <c r="C274" s="43"/>
      <c r="D274" s="43" t="s">
        <v>440</v>
      </c>
      <c r="E274" s="43" t="s">
        <v>441</v>
      </c>
    </row>
    <row r="275" spans="2:5" x14ac:dyDescent="0.2">
      <c r="B275" s="141"/>
      <c r="C275" s="43" t="s">
        <v>249</v>
      </c>
      <c r="D275" s="43"/>
      <c r="E275" s="43"/>
    </row>
    <row r="276" spans="2:5" ht="90" customHeight="1" x14ac:dyDescent="0.2">
      <c r="B276" s="141"/>
      <c r="C276" s="43" t="s">
        <v>271</v>
      </c>
      <c r="D276" s="43" t="s">
        <v>442</v>
      </c>
      <c r="E276" s="43" t="s">
        <v>443</v>
      </c>
    </row>
    <row r="277" spans="2:5" x14ac:dyDescent="0.2">
      <c r="B277" s="141"/>
      <c r="C277" s="43" t="s">
        <v>444</v>
      </c>
      <c r="D277" s="43"/>
      <c r="E277" s="43"/>
    </row>
    <row r="278" spans="2:5" x14ac:dyDescent="0.2">
      <c r="B278" s="141"/>
      <c r="C278" s="43" t="s">
        <v>445</v>
      </c>
      <c r="D278" s="43"/>
      <c r="E278" s="43"/>
    </row>
    <row r="279" spans="2:5" x14ac:dyDescent="0.2">
      <c r="B279" s="141"/>
      <c r="C279" s="43"/>
      <c r="D279" s="43"/>
      <c r="E279" s="43"/>
    </row>
    <row r="280" spans="2:5" ht="45.75" customHeight="1" x14ac:dyDescent="0.2">
      <c r="B280" s="141"/>
      <c r="C280" s="43" t="s">
        <v>446</v>
      </c>
      <c r="D280" s="43"/>
      <c r="E280" s="43"/>
    </row>
    <row r="281" spans="2:5" x14ac:dyDescent="0.2">
      <c r="B281" s="43"/>
      <c r="C281" s="44"/>
      <c r="D281" s="44"/>
      <c r="E281" s="44"/>
    </row>
    <row r="282" spans="2:5" x14ac:dyDescent="0.2">
      <c r="B282" s="140" t="s">
        <v>59</v>
      </c>
      <c r="C282" s="140" t="s">
        <v>231</v>
      </c>
      <c r="D282" s="140" t="s">
        <v>232</v>
      </c>
      <c r="E282" s="140" t="s">
        <v>60</v>
      </c>
    </row>
    <row r="283" spans="2:5" x14ac:dyDescent="0.2">
      <c r="B283" s="140"/>
      <c r="C283" s="140"/>
      <c r="D283" s="140"/>
      <c r="E283" s="140"/>
    </row>
    <row r="284" spans="2:5" ht="105" customHeight="1" x14ac:dyDescent="0.2">
      <c r="B284" s="141" t="s">
        <v>94</v>
      </c>
      <c r="C284" s="43" t="s">
        <v>435</v>
      </c>
      <c r="D284" s="141" t="s">
        <v>447</v>
      </c>
      <c r="E284" s="43" t="s">
        <v>448</v>
      </c>
    </row>
    <row r="285" spans="2:5" ht="45" customHeight="1" x14ac:dyDescent="0.2">
      <c r="B285" s="141"/>
      <c r="C285" s="43" t="s">
        <v>449</v>
      </c>
      <c r="D285" s="141"/>
      <c r="E285" s="43" t="s">
        <v>450</v>
      </c>
    </row>
    <row r="286" spans="2:5" x14ac:dyDescent="0.2">
      <c r="B286" s="141"/>
      <c r="C286" s="43"/>
      <c r="D286" s="141"/>
      <c r="E286" s="43"/>
    </row>
    <row r="287" spans="2:5" x14ac:dyDescent="0.2">
      <c r="B287" s="141"/>
      <c r="C287" s="43" t="s">
        <v>249</v>
      </c>
      <c r="D287" s="141"/>
      <c r="E287" s="43"/>
    </row>
    <row r="288" spans="2:5" ht="30.75" customHeight="1" x14ac:dyDescent="0.2">
      <c r="B288" s="141"/>
      <c r="C288" s="43" t="s">
        <v>451</v>
      </c>
      <c r="D288" s="141"/>
      <c r="E288" s="43"/>
    </row>
    <row r="289" spans="2:5" x14ac:dyDescent="0.2">
      <c r="B289" s="43"/>
      <c r="C289" s="44"/>
      <c r="D289" s="44"/>
      <c r="E289" s="44"/>
    </row>
    <row r="290" spans="2:5" x14ac:dyDescent="0.2">
      <c r="B290" s="140" t="s">
        <v>59</v>
      </c>
      <c r="C290" s="140" t="s">
        <v>231</v>
      </c>
      <c r="D290" s="140" t="s">
        <v>232</v>
      </c>
      <c r="E290" s="140" t="s">
        <v>60</v>
      </c>
    </row>
    <row r="291" spans="2:5" x14ac:dyDescent="0.2">
      <c r="B291" s="140"/>
      <c r="C291" s="140"/>
      <c r="D291" s="140"/>
      <c r="E291" s="140"/>
    </row>
    <row r="292" spans="2:5" ht="150" customHeight="1" x14ac:dyDescent="0.2">
      <c r="B292" s="141" t="s">
        <v>95</v>
      </c>
      <c r="C292" s="43" t="s">
        <v>452</v>
      </c>
      <c r="D292" s="43" t="s">
        <v>453</v>
      </c>
      <c r="E292" s="43" t="s">
        <v>454</v>
      </c>
    </row>
    <row r="293" spans="2:5" ht="60" customHeight="1" x14ac:dyDescent="0.2">
      <c r="B293" s="141"/>
      <c r="C293" s="43"/>
      <c r="D293" s="43"/>
      <c r="E293" s="43" t="s">
        <v>455</v>
      </c>
    </row>
    <row r="294" spans="2:5" ht="90" customHeight="1" x14ac:dyDescent="0.2">
      <c r="B294" s="141"/>
      <c r="C294" s="43" t="s">
        <v>456</v>
      </c>
      <c r="D294" s="43" t="s">
        <v>457</v>
      </c>
      <c r="E294" s="43"/>
    </row>
    <row r="295" spans="2:5" ht="90" customHeight="1" x14ac:dyDescent="0.2">
      <c r="B295" s="141"/>
      <c r="C295" s="43"/>
      <c r="D295" s="43"/>
      <c r="E295" s="43" t="s">
        <v>458</v>
      </c>
    </row>
    <row r="296" spans="2:5" ht="165" customHeight="1" x14ac:dyDescent="0.2">
      <c r="B296" s="141"/>
      <c r="C296" s="43" t="s">
        <v>459</v>
      </c>
      <c r="D296" s="43" t="s">
        <v>460</v>
      </c>
      <c r="E296" s="43"/>
    </row>
    <row r="297" spans="2:5" x14ac:dyDescent="0.2">
      <c r="B297" s="141"/>
      <c r="C297" s="43"/>
      <c r="D297" s="43"/>
      <c r="E297" s="43"/>
    </row>
    <row r="298" spans="2:5" ht="30" x14ac:dyDescent="0.2">
      <c r="B298" s="141"/>
      <c r="C298" s="43" t="s">
        <v>461</v>
      </c>
      <c r="D298" s="43"/>
      <c r="E298" s="43"/>
    </row>
    <row r="299" spans="2:5" x14ac:dyDescent="0.2">
      <c r="B299" s="141"/>
      <c r="C299" s="43"/>
      <c r="D299" s="43"/>
      <c r="E299" s="43"/>
    </row>
    <row r="300" spans="2:5" ht="60" customHeight="1" x14ac:dyDescent="0.2">
      <c r="B300" s="141"/>
      <c r="C300" s="43" t="s">
        <v>462</v>
      </c>
      <c r="D300" s="43"/>
      <c r="E300" s="43"/>
    </row>
    <row r="301" spans="2:5" x14ac:dyDescent="0.2">
      <c r="B301" s="141"/>
      <c r="C301" s="43"/>
      <c r="D301" s="43"/>
      <c r="E301" s="43"/>
    </row>
    <row r="302" spans="2:5" x14ac:dyDescent="0.2">
      <c r="B302" s="141"/>
      <c r="C302" s="43" t="s">
        <v>249</v>
      </c>
      <c r="D302" s="43"/>
      <c r="E302" s="43"/>
    </row>
    <row r="303" spans="2:5" x14ac:dyDescent="0.2">
      <c r="B303" s="141"/>
      <c r="C303" s="43" t="s">
        <v>463</v>
      </c>
      <c r="D303" s="43"/>
      <c r="E303" s="43"/>
    </row>
    <row r="304" spans="2:5" x14ac:dyDescent="0.2">
      <c r="B304" s="43"/>
      <c r="C304" s="44"/>
      <c r="D304" s="44"/>
      <c r="E304" s="44"/>
    </row>
    <row r="305" spans="2:5" x14ac:dyDescent="0.2">
      <c r="B305" s="140" t="s">
        <v>59</v>
      </c>
      <c r="C305" s="140" t="s">
        <v>231</v>
      </c>
      <c r="D305" s="140" t="s">
        <v>232</v>
      </c>
      <c r="E305" s="140" t="s">
        <v>60</v>
      </c>
    </row>
    <row r="306" spans="2:5" x14ac:dyDescent="0.2">
      <c r="B306" s="140"/>
      <c r="C306" s="140"/>
      <c r="D306" s="140"/>
      <c r="E306" s="140"/>
    </row>
    <row r="307" spans="2:5" ht="30" customHeight="1" x14ac:dyDescent="0.2">
      <c r="B307" s="141" t="s">
        <v>96</v>
      </c>
      <c r="C307" s="43" t="s">
        <v>464</v>
      </c>
      <c r="D307" s="141" t="s">
        <v>465</v>
      </c>
      <c r="E307" s="141" t="s">
        <v>97</v>
      </c>
    </row>
    <row r="308" spans="2:5" x14ac:dyDescent="0.2">
      <c r="B308" s="141"/>
      <c r="C308" s="43"/>
      <c r="D308" s="141"/>
      <c r="E308" s="141"/>
    </row>
    <row r="309" spans="2:5" ht="30" customHeight="1" x14ac:dyDescent="0.2">
      <c r="B309" s="141"/>
      <c r="C309" s="43" t="s">
        <v>466</v>
      </c>
      <c r="D309" s="141"/>
      <c r="E309" s="141"/>
    </row>
    <row r="310" spans="2:5" x14ac:dyDescent="0.2">
      <c r="B310" s="141"/>
      <c r="C310" s="43"/>
      <c r="D310" s="141"/>
      <c r="E310" s="141"/>
    </row>
    <row r="311" spans="2:5" x14ac:dyDescent="0.2">
      <c r="B311" s="141"/>
      <c r="C311" s="43" t="s">
        <v>467</v>
      </c>
      <c r="D311" s="141"/>
      <c r="E311" s="141"/>
    </row>
    <row r="312" spans="2:5" x14ac:dyDescent="0.2">
      <c r="B312" s="141"/>
      <c r="C312" s="43" t="s">
        <v>468</v>
      </c>
      <c r="D312" s="141"/>
      <c r="E312" s="141"/>
    </row>
    <row r="313" spans="2:5" x14ac:dyDescent="0.2">
      <c r="B313" s="141"/>
      <c r="C313" s="43"/>
      <c r="D313" s="141"/>
      <c r="E313" s="141"/>
    </row>
    <row r="314" spans="2:5" ht="45.75" customHeight="1" x14ac:dyDescent="0.2">
      <c r="B314" s="141"/>
      <c r="C314" s="43" t="s">
        <v>469</v>
      </c>
      <c r="D314" s="141"/>
      <c r="E314" s="141"/>
    </row>
    <row r="315" spans="2:5" x14ac:dyDescent="0.2">
      <c r="B315" s="43"/>
      <c r="C315" s="44"/>
      <c r="D315" s="44"/>
      <c r="E315" s="44"/>
    </row>
    <row r="316" spans="2:5" x14ac:dyDescent="0.2">
      <c r="B316" s="43"/>
      <c r="C316" s="44"/>
      <c r="D316" s="44"/>
      <c r="E316" s="44"/>
    </row>
    <row r="317" spans="2:5" x14ac:dyDescent="0.2">
      <c r="B317" s="140" t="s">
        <v>59</v>
      </c>
      <c r="C317" s="140" t="s">
        <v>231</v>
      </c>
      <c r="D317" s="140" t="s">
        <v>232</v>
      </c>
      <c r="E317" s="140" t="s">
        <v>60</v>
      </c>
    </row>
    <row r="318" spans="2:5" x14ac:dyDescent="0.2">
      <c r="B318" s="140"/>
      <c r="C318" s="140"/>
      <c r="D318" s="140"/>
      <c r="E318" s="140"/>
    </row>
    <row r="319" spans="2:5" x14ac:dyDescent="0.2">
      <c r="B319" s="141" t="s">
        <v>98</v>
      </c>
      <c r="C319" s="43" t="s">
        <v>470</v>
      </c>
      <c r="D319" s="141" t="s">
        <v>471</v>
      </c>
      <c r="E319" s="141" t="s">
        <v>99</v>
      </c>
    </row>
    <row r="320" spans="2:5" x14ac:dyDescent="0.2">
      <c r="B320" s="141"/>
      <c r="C320" s="43" t="s">
        <v>472</v>
      </c>
      <c r="D320" s="141"/>
      <c r="E320" s="141"/>
    </row>
    <row r="321" spans="2:5" x14ac:dyDescent="0.2">
      <c r="B321" s="141"/>
      <c r="C321" s="43"/>
      <c r="D321" s="141"/>
      <c r="E321" s="141"/>
    </row>
    <row r="322" spans="2:5" x14ac:dyDescent="0.2">
      <c r="B322" s="141"/>
      <c r="C322" s="43" t="s">
        <v>473</v>
      </c>
      <c r="D322" s="141"/>
      <c r="E322" s="141"/>
    </row>
    <row r="323" spans="2:5" x14ac:dyDescent="0.2">
      <c r="B323" s="141"/>
      <c r="C323" s="43" t="s">
        <v>474</v>
      </c>
      <c r="D323" s="141"/>
      <c r="E323" s="141"/>
    </row>
    <row r="324" spans="2:5" x14ac:dyDescent="0.2">
      <c r="B324" s="43"/>
      <c r="C324" s="44"/>
      <c r="D324" s="44"/>
      <c r="E324" s="44"/>
    </row>
    <row r="325" spans="2:5" x14ac:dyDescent="0.2">
      <c r="B325" s="140" t="s">
        <v>59</v>
      </c>
      <c r="C325" s="140" t="s">
        <v>231</v>
      </c>
      <c r="D325" s="140" t="s">
        <v>232</v>
      </c>
      <c r="E325" s="140" t="s">
        <v>60</v>
      </c>
    </row>
    <row r="326" spans="2:5" x14ac:dyDescent="0.2">
      <c r="B326" s="140"/>
      <c r="C326" s="140"/>
      <c r="D326" s="140"/>
      <c r="E326" s="140"/>
    </row>
    <row r="327" spans="2:5" ht="66" customHeight="1" x14ac:dyDescent="0.2">
      <c r="B327" s="141" t="s">
        <v>100</v>
      </c>
      <c r="C327" s="43" t="s">
        <v>470</v>
      </c>
      <c r="D327" s="141" t="s">
        <v>475</v>
      </c>
      <c r="E327" s="141" t="s">
        <v>101</v>
      </c>
    </row>
    <row r="328" spans="2:5" ht="66" customHeight="1" x14ac:dyDescent="0.2">
      <c r="B328" s="141"/>
      <c r="C328" s="43" t="s">
        <v>476</v>
      </c>
      <c r="D328" s="141"/>
      <c r="E328" s="141"/>
    </row>
    <row r="329" spans="2:5" ht="15.75" x14ac:dyDescent="0.2">
      <c r="B329" s="45"/>
      <c r="C329" s="44"/>
      <c r="D329" s="44"/>
      <c r="E329" s="44"/>
    </row>
    <row r="330" spans="2:5" ht="15.75" x14ac:dyDescent="0.2">
      <c r="B330" s="140" t="s">
        <v>477</v>
      </c>
      <c r="C330" s="140"/>
      <c r="D330" s="140"/>
      <c r="E330" s="140"/>
    </row>
    <row r="331" spans="2:5" x14ac:dyDescent="0.2">
      <c r="B331" s="140" t="s">
        <v>59</v>
      </c>
      <c r="C331" s="140" t="s">
        <v>231</v>
      </c>
      <c r="D331" s="140" t="s">
        <v>232</v>
      </c>
      <c r="E331" s="140" t="s">
        <v>60</v>
      </c>
    </row>
    <row r="332" spans="2:5" x14ac:dyDescent="0.2">
      <c r="B332" s="140"/>
      <c r="C332" s="140"/>
      <c r="D332" s="140"/>
      <c r="E332" s="140"/>
    </row>
    <row r="333" spans="2:5" ht="240" customHeight="1" x14ac:dyDescent="0.2">
      <c r="B333" s="141" t="s">
        <v>102</v>
      </c>
      <c r="C333" s="43" t="s">
        <v>478</v>
      </c>
      <c r="D333" s="43" t="s">
        <v>479</v>
      </c>
      <c r="E333" s="43" t="s">
        <v>480</v>
      </c>
    </row>
    <row r="334" spans="2:5" ht="120" customHeight="1" x14ac:dyDescent="0.2">
      <c r="B334" s="141"/>
      <c r="C334" s="43"/>
      <c r="D334" s="43"/>
      <c r="E334" s="43" t="s">
        <v>481</v>
      </c>
    </row>
    <row r="335" spans="2:5" ht="90" customHeight="1" x14ac:dyDescent="0.2">
      <c r="B335" s="141"/>
      <c r="C335" s="43" t="s">
        <v>482</v>
      </c>
      <c r="D335" s="43" t="s">
        <v>483</v>
      </c>
      <c r="E335" s="43"/>
    </row>
    <row r="336" spans="2:5" x14ac:dyDescent="0.2">
      <c r="B336" s="141"/>
      <c r="C336" s="43"/>
      <c r="D336" s="43"/>
      <c r="E336" s="43"/>
    </row>
    <row r="337" spans="2:5" ht="75" customHeight="1" x14ac:dyDescent="0.2">
      <c r="B337" s="141"/>
      <c r="C337" s="43" t="s">
        <v>299</v>
      </c>
      <c r="D337" s="43" t="s">
        <v>484</v>
      </c>
      <c r="E337" s="43"/>
    </row>
    <row r="338" spans="2:5" ht="30" customHeight="1" x14ac:dyDescent="0.2">
      <c r="B338" s="141"/>
      <c r="C338" s="43" t="s">
        <v>485</v>
      </c>
      <c r="D338" s="43"/>
      <c r="E338" s="43"/>
    </row>
    <row r="339" spans="2:5" x14ac:dyDescent="0.2">
      <c r="B339" s="141"/>
      <c r="C339" s="43"/>
      <c r="D339" s="43"/>
      <c r="E339" s="43"/>
    </row>
    <row r="340" spans="2:5" x14ac:dyDescent="0.2">
      <c r="B340" s="141"/>
      <c r="C340" s="43" t="s">
        <v>486</v>
      </c>
      <c r="D340" s="43"/>
      <c r="E340" s="43"/>
    </row>
    <row r="341" spans="2:5" x14ac:dyDescent="0.2">
      <c r="B341" s="141"/>
      <c r="C341" s="43" t="s">
        <v>487</v>
      </c>
      <c r="D341" s="43"/>
      <c r="E341" s="43"/>
    </row>
    <row r="342" spans="2:5" x14ac:dyDescent="0.2">
      <c r="B342" s="141"/>
      <c r="C342" s="43"/>
      <c r="D342" s="43"/>
      <c r="E342" s="43"/>
    </row>
    <row r="343" spans="2:5" ht="30" customHeight="1" x14ac:dyDescent="0.2">
      <c r="B343" s="141"/>
      <c r="C343" s="43" t="s">
        <v>488</v>
      </c>
      <c r="D343" s="43"/>
      <c r="E343" s="43"/>
    </row>
    <row r="344" spans="2:5" x14ac:dyDescent="0.2">
      <c r="B344" s="141"/>
      <c r="C344" s="43"/>
      <c r="D344" s="43"/>
      <c r="E344" s="43"/>
    </row>
    <row r="345" spans="2:5" x14ac:dyDescent="0.2">
      <c r="B345" s="141"/>
      <c r="C345" s="43" t="s">
        <v>249</v>
      </c>
      <c r="D345" s="43"/>
      <c r="E345" s="43"/>
    </row>
    <row r="346" spans="2:5" x14ac:dyDescent="0.2">
      <c r="B346" s="141"/>
      <c r="C346" s="43" t="s">
        <v>271</v>
      </c>
      <c r="D346" s="43"/>
      <c r="E346" s="43"/>
    </row>
    <row r="347" spans="2:5" x14ac:dyDescent="0.2">
      <c r="B347" s="141"/>
      <c r="C347" s="43" t="s">
        <v>489</v>
      </c>
      <c r="D347" s="43"/>
      <c r="E347" s="43"/>
    </row>
    <row r="348" spans="2:5" x14ac:dyDescent="0.2">
      <c r="B348" s="141"/>
      <c r="C348" s="43" t="s">
        <v>490</v>
      </c>
      <c r="D348" s="43"/>
      <c r="E348" s="43"/>
    </row>
    <row r="349" spans="2:5" x14ac:dyDescent="0.2">
      <c r="B349" s="141"/>
      <c r="C349" s="43" t="s">
        <v>491</v>
      </c>
      <c r="D349" s="43"/>
      <c r="E349" s="43"/>
    </row>
    <row r="350" spans="2:5" x14ac:dyDescent="0.2">
      <c r="B350" s="141"/>
      <c r="C350" s="43" t="s">
        <v>492</v>
      </c>
      <c r="D350" s="43"/>
      <c r="E350" s="43"/>
    </row>
    <row r="351" spans="2:5" x14ac:dyDescent="0.2">
      <c r="B351" s="43"/>
      <c r="C351" s="44"/>
      <c r="D351" s="44"/>
      <c r="E351" s="44"/>
    </row>
    <row r="352" spans="2:5" x14ac:dyDescent="0.2">
      <c r="B352" s="140" t="s">
        <v>59</v>
      </c>
      <c r="C352" s="140" t="s">
        <v>231</v>
      </c>
      <c r="D352" s="140" t="s">
        <v>232</v>
      </c>
      <c r="E352" s="140" t="s">
        <v>60</v>
      </c>
    </row>
    <row r="353" spans="2:5" x14ac:dyDescent="0.2">
      <c r="B353" s="140"/>
      <c r="C353" s="140"/>
      <c r="D353" s="140"/>
      <c r="E353" s="140"/>
    </row>
    <row r="354" spans="2:5" ht="120" customHeight="1" x14ac:dyDescent="0.2">
      <c r="B354" s="141" t="s">
        <v>103</v>
      </c>
      <c r="C354" s="43" t="s">
        <v>493</v>
      </c>
      <c r="D354" s="141" t="s">
        <v>494</v>
      </c>
      <c r="E354" s="43" t="s">
        <v>495</v>
      </c>
    </row>
    <row r="355" spans="2:5" x14ac:dyDescent="0.2">
      <c r="B355" s="141"/>
      <c r="C355" s="43" t="s">
        <v>496</v>
      </c>
      <c r="D355" s="141"/>
      <c r="E355" s="43"/>
    </row>
    <row r="356" spans="2:5" ht="180" customHeight="1" x14ac:dyDescent="0.2">
      <c r="B356" s="141"/>
      <c r="C356" s="43"/>
      <c r="D356" s="141"/>
      <c r="E356" s="43" t="s">
        <v>497</v>
      </c>
    </row>
    <row r="357" spans="2:5" x14ac:dyDescent="0.2">
      <c r="B357" s="141"/>
      <c r="C357" s="43" t="s">
        <v>498</v>
      </c>
      <c r="D357" s="141"/>
      <c r="E357" s="43"/>
    </row>
    <row r="358" spans="2:5" ht="180" customHeight="1" x14ac:dyDescent="0.2">
      <c r="B358" s="141"/>
      <c r="C358" s="43"/>
      <c r="D358" s="141"/>
      <c r="E358" s="43" t="s">
        <v>499</v>
      </c>
    </row>
    <row r="359" spans="2:5" x14ac:dyDescent="0.2">
      <c r="B359" s="141"/>
      <c r="C359" s="43" t="s">
        <v>249</v>
      </c>
      <c r="D359" s="141"/>
      <c r="E359" s="43"/>
    </row>
    <row r="360" spans="2:5" x14ac:dyDescent="0.2">
      <c r="B360" s="141"/>
      <c r="C360" s="43" t="s">
        <v>271</v>
      </c>
      <c r="D360" s="141"/>
      <c r="E360" s="43"/>
    </row>
    <row r="361" spans="2:5" x14ac:dyDescent="0.2">
      <c r="B361" s="141"/>
      <c r="C361" s="43" t="s">
        <v>500</v>
      </c>
      <c r="D361" s="141"/>
      <c r="E361" s="43"/>
    </row>
    <row r="362" spans="2:5" x14ac:dyDescent="0.2">
      <c r="B362" s="141"/>
      <c r="C362" s="43" t="s">
        <v>501</v>
      </c>
      <c r="D362" s="141"/>
      <c r="E362" s="43"/>
    </row>
    <row r="363" spans="2:5" x14ac:dyDescent="0.2">
      <c r="B363" s="141"/>
      <c r="C363" s="43" t="s">
        <v>502</v>
      </c>
      <c r="D363" s="141"/>
      <c r="E363" s="43"/>
    </row>
    <row r="364" spans="2:5" x14ac:dyDescent="0.2">
      <c r="B364" s="43"/>
      <c r="C364" s="44"/>
      <c r="D364" s="44"/>
      <c r="E364" s="44"/>
    </row>
    <row r="365" spans="2:5" x14ac:dyDescent="0.2">
      <c r="B365" s="43"/>
      <c r="C365" s="44"/>
      <c r="D365" s="44"/>
      <c r="E365" s="44"/>
    </row>
    <row r="366" spans="2:5" x14ac:dyDescent="0.2">
      <c r="B366" s="140" t="s">
        <v>59</v>
      </c>
      <c r="C366" s="140" t="s">
        <v>231</v>
      </c>
      <c r="D366" s="140" t="s">
        <v>232</v>
      </c>
      <c r="E366" s="140" t="s">
        <v>60</v>
      </c>
    </row>
    <row r="367" spans="2:5" x14ac:dyDescent="0.2">
      <c r="B367" s="140"/>
      <c r="C367" s="140"/>
      <c r="D367" s="140"/>
      <c r="E367" s="140"/>
    </row>
    <row r="368" spans="2:5" ht="24.75" customHeight="1" x14ac:dyDescent="0.2">
      <c r="B368" s="141" t="s">
        <v>104</v>
      </c>
      <c r="C368" s="43" t="s">
        <v>249</v>
      </c>
      <c r="D368" s="141" t="s">
        <v>503</v>
      </c>
      <c r="E368" s="141" t="s">
        <v>105</v>
      </c>
    </row>
    <row r="369" spans="2:5" ht="24.75" customHeight="1" x14ac:dyDescent="0.2">
      <c r="B369" s="141"/>
      <c r="C369" s="43" t="s">
        <v>271</v>
      </c>
      <c r="D369" s="141"/>
      <c r="E369" s="141"/>
    </row>
    <row r="370" spans="2:5" ht="24.75" customHeight="1" x14ac:dyDescent="0.2">
      <c r="B370" s="141"/>
      <c r="C370" s="43" t="s">
        <v>504</v>
      </c>
      <c r="D370" s="141"/>
      <c r="E370" s="141"/>
    </row>
    <row r="371" spans="2:5" ht="24.75" customHeight="1" x14ac:dyDescent="0.2">
      <c r="B371" s="141"/>
      <c r="C371" s="43" t="s">
        <v>505</v>
      </c>
      <c r="D371" s="141"/>
      <c r="E371" s="141"/>
    </row>
    <row r="372" spans="2:5" ht="24.75" customHeight="1" x14ac:dyDescent="0.2">
      <c r="B372" s="141"/>
      <c r="C372" s="43" t="s">
        <v>506</v>
      </c>
      <c r="D372" s="141"/>
      <c r="E372" s="141"/>
    </row>
    <row r="373" spans="2:5" ht="24.75" customHeight="1" x14ac:dyDescent="0.2">
      <c r="B373" s="141"/>
      <c r="C373" s="43"/>
      <c r="D373" s="141"/>
      <c r="E373" s="141"/>
    </row>
    <row r="374" spans="2:5" ht="24.75" customHeight="1" x14ac:dyDescent="0.2">
      <c r="B374" s="141"/>
      <c r="C374" s="43" t="s">
        <v>507</v>
      </c>
      <c r="D374" s="141"/>
      <c r="E374" s="141"/>
    </row>
    <row r="375" spans="2:5" ht="15.75" x14ac:dyDescent="0.2">
      <c r="B375" s="45"/>
      <c r="C375" s="44"/>
      <c r="D375" s="44"/>
      <c r="E375" s="44"/>
    </row>
    <row r="376" spans="2:5" ht="15.75" x14ac:dyDescent="0.2">
      <c r="B376" s="140" t="s">
        <v>508</v>
      </c>
      <c r="C376" s="140"/>
      <c r="D376" s="140"/>
      <c r="E376" s="140"/>
    </row>
    <row r="377" spans="2:5" x14ac:dyDescent="0.2">
      <c r="B377" s="140" t="s">
        <v>59</v>
      </c>
      <c r="C377" s="140" t="s">
        <v>231</v>
      </c>
      <c r="D377" s="140" t="s">
        <v>232</v>
      </c>
      <c r="E377" s="140" t="s">
        <v>60</v>
      </c>
    </row>
    <row r="378" spans="2:5" x14ac:dyDescent="0.2">
      <c r="B378" s="140"/>
      <c r="C378" s="140"/>
      <c r="D378" s="140"/>
      <c r="E378" s="140"/>
    </row>
    <row r="379" spans="2:5" ht="30" customHeight="1" x14ac:dyDescent="0.2">
      <c r="B379" s="141" t="s">
        <v>106</v>
      </c>
      <c r="C379" s="43" t="s">
        <v>509</v>
      </c>
      <c r="D379" s="141" t="s">
        <v>510</v>
      </c>
      <c r="E379" s="141" t="s">
        <v>107</v>
      </c>
    </row>
    <row r="380" spans="2:5" x14ac:dyDescent="0.2">
      <c r="B380" s="141"/>
      <c r="C380" s="43"/>
      <c r="D380" s="141"/>
      <c r="E380" s="141"/>
    </row>
    <row r="381" spans="2:5" x14ac:dyDescent="0.2">
      <c r="B381" s="141"/>
      <c r="C381" s="43" t="s">
        <v>249</v>
      </c>
      <c r="D381" s="141"/>
      <c r="E381" s="141"/>
    </row>
    <row r="382" spans="2:5" ht="103.5" customHeight="1" x14ac:dyDescent="0.2">
      <c r="B382" s="141"/>
      <c r="C382" s="43" t="s">
        <v>511</v>
      </c>
      <c r="D382" s="141"/>
      <c r="E382" s="141"/>
    </row>
    <row r="383" spans="2:5" x14ac:dyDescent="0.2">
      <c r="B383" s="43"/>
      <c r="C383" s="44"/>
      <c r="D383" s="44"/>
      <c r="E383" s="44"/>
    </row>
    <row r="384" spans="2:5" x14ac:dyDescent="0.2">
      <c r="B384" s="140" t="s">
        <v>59</v>
      </c>
      <c r="C384" s="140" t="s">
        <v>231</v>
      </c>
      <c r="D384" s="140" t="s">
        <v>232</v>
      </c>
      <c r="E384" s="140" t="s">
        <v>60</v>
      </c>
    </row>
    <row r="385" spans="2:5" x14ac:dyDescent="0.2">
      <c r="B385" s="140"/>
      <c r="C385" s="140"/>
      <c r="D385" s="140"/>
      <c r="E385" s="140"/>
    </row>
    <row r="386" spans="2:5" ht="30" customHeight="1" x14ac:dyDescent="0.2">
      <c r="B386" s="141" t="s">
        <v>108</v>
      </c>
      <c r="C386" s="43" t="s">
        <v>509</v>
      </c>
      <c r="D386" s="141" t="s">
        <v>512</v>
      </c>
      <c r="E386" s="141" t="s">
        <v>109</v>
      </c>
    </row>
    <row r="387" spans="2:5" x14ac:dyDescent="0.2">
      <c r="B387" s="141"/>
      <c r="C387" s="43"/>
      <c r="D387" s="141"/>
      <c r="E387" s="141"/>
    </row>
    <row r="388" spans="2:5" x14ac:dyDescent="0.2">
      <c r="B388" s="141"/>
      <c r="C388" s="43" t="s">
        <v>249</v>
      </c>
      <c r="D388" s="141"/>
      <c r="E388" s="141"/>
    </row>
    <row r="389" spans="2:5" x14ac:dyDescent="0.2">
      <c r="B389" s="141"/>
      <c r="C389" s="43" t="s">
        <v>271</v>
      </c>
      <c r="D389" s="141"/>
      <c r="E389" s="141"/>
    </row>
    <row r="390" spans="2:5" ht="103.5" customHeight="1" x14ac:dyDescent="0.2">
      <c r="B390" s="141"/>
      <c r="C390" s="43" t="s">
        <v>513</v>
      </c>
      <c r="D390" s="141"/>
      <c r="E390" s="141"/>
    </row>
    <row r="391" spans="2:5" x14ac:dyDescent="0.2">
      <c r="B391" s="43"/>
      <c r="C391" s="44"/>
      <c r="D391" s="44"/>
      <c r="E391" s="44"/>
    </row>
    <row r="392" spans="2:5" x14ac:dyDescent="0.2">
      <c r="B392" s="140" t="s">
        <v>59</v>
      </c>
      <c r="C392" s="140" t="s">
        <v>231</v>
      </c>
      <c r="D392" s="140" t="s">
        <v>232</v>
      </c>
      <c r="E392" s="140" t="s">
        <v>60</v>
      </c>
    </row>
    <row r="393" spans="2:5" x14ac:dyDescent="0.2">
      <c r="B393" s="140"/>
      <c r="C393" s="140"/>
      <c r="D393" s="140"/>
      <c r="E393" s="140"/>
    </row>
    <row r="394" spans="2:5" ht="30" customHeight="1" x14ac:dyDescent="0.2">
      <c r="B394" s="141" t="s">
        <v>110</v>
      </c>
      <c r="C394" s="43" t="s">
        <v>509</v>
      </c>
      <c r="D394" s="141" t="s">
        <v>514</v>
      </c>
      <c r="E394" s="141" t="s">
        <v>111</v>
      </c>
    </row>
    <row r="395" spans="2:5" x14ac:dyDescent="0.2">
      <c r="B395" s="141"/>
      <c r="C395" s="43"/>
      <c r="D395" s="141"/>
      <c r="E395" s="141"/>
    </row>
    <row r="396" spans="2:5" x14ac:dyDescent="0.2">
      <c r="B396" s="141"/>
      <c r="C396" s="43" t="s">
        <v>249</v>
      </c>
      <c r="D396" s="141"/>
      <c r="E396" s="141"/>
    </row>
    <row r="397" spans="2:5" x14ac:dyDescent="0.2">
      <c r="B397" s="141"/>
      <c r="C397" s="43" t="s">
        <v>515</v>
      </c>
      <c r="D397" s="141"/>
      <c r="E397" s="141"/>
    </row>
    <row r="398" spans="2:5" ht="92.25" customHeight="1" x14ac:dyDescent="0.2">
      <c r="B398" s="141"/>
      <c r="C398" s="43" t="s">
        <v>516</v>
      </c>
      <c r="D398" s="141"/>
      <c r="E398" s="141"/>
    </row>
    <row r="399" spans="2:5" x14ac:dyDescent="0.2">
      <c r="B399" s="43"/>
      <c r="C399" s="44"/>
      <c r="D399" s="44"/>
      <c r="E399" s="44"/>
    </row>
    <row r="400" spans="2:5" x14ac:dyDescent="0.2">
      <c r="B400" s="140" t="s">
        <v>59</v>
      </c>
      <c r="C400" s="140" t="s">
        <v>231</v>
      </c>
      <c r="D400" s="140" t="s">
        <v>232</v>
      </c>
      <c r="E400" s="140" t="s">
        <v>60</v>
      </c>
    </row>
    <row r="401" spans="2:5" x14ac:dyDescent="0.2">
      <c r="B401" s="140"/>
      <c r="C401" s="140"/>
      <c r="D401" s="140"/>
      <c r="E401" s="140"/>
    </row>
    <row r="402" spans="2:5" x14ac:dyDescent="0.2">
      <c r="B402" s="141" t="s">
        <v>112</v>
      </c>
      <c r="C402" s="43" t="s">
        <v>249</v>
      </c>
      <c r="D402" s="141" t="s">
        <v>517</v>
      </c>
      <c r="E402" s="141" t="s">
        <v>113</v>
      </c>
    </row>
    <row r="403" spans="2:5" x14ac:dyDescent="0.2">
      <c r="B403" s="141"/>
      <c r="C403" s="43"/>
      <c r="D403" s="141"/>
      <c r="E403" s="141"/>
    </row>
    <row r="404" spans="2:5" x14ac:dyDescent="0.2">
      <c r="B404" s="141"/>
      <c r="C404" s="43" t="s">
        <v>271</v>
      </c>
      <c r="D404" s="141"/>
      <c r="E404" s="141"/>
    </row>
    <row r="405" spans="2:5" ht="98.25" customHeight="1" x14ac:dyDescent="0.2">
      <c r="B405" s="141"/>
      <c r="C405" s="43" t="s">
        <v>505</v>
      </c>
      <c r="D405" s="141"/>
      <c r="E405" s="141"/>
    </row>
    <row r="406" spans="2:5" x14ac:dyDescent="0.2">
      <c r="B406" s="43"/>
      <c r="C406" s="44"/>
      <c r="D406" s="44"/>
      <c r="E406" s="44"/>
    </row>
    <row r="407" spans="2:5" x14ac:dyDescent="0.2">
      <c r="B407" s="140" t="s">
        <v>59</v>
      </c>
      <c r="C407" s="140" t="s">
        <v>231</v>
      </c>
      <c r="D407" s="140" t="s">
        <v>232</v>
      </c>
      <c r="E407" s="140" t="s">
        <v>60</v>
      </c>
    </row>
    <row r="408" spans="2:5" x14ac:dyDescent="0.2">
      <c r="B408" s="140"/>
      <c r="C408" s="140"/>
      <c r="D408" s="140"/>
      <c r="E408" s="140"/>
    </row>
    <row r="409" spans="2:5" x14ac:dyDescent="0.2">
      <c r="B409" s="141" t="s">
        <v>114</v>
      </c>
      <c r="C409" s="43" t="s">
        <v>249</v>
      </c>
      <c r="D409" s="141" t="s">
        <v>518</v>
      </c>
      <c r="E409" s="141" t="s">
        <v>115</v>
      </c>
    </row>
    <row r="410" spans="2:5" x14ac:dyDescent="0.2">
      <c r="B410" s="141"/>
      <c r="C410" s="43" t="s">
        <v>515</v>
      </c>
      <c r="D410" s="141"/>
      <c r="E410" s="141"/>
    </row>
    <row r="411" spans="2:5" ht="147" customHeight="1" x14ac:dyDescent="0.2">
      <c r="B411" s="141"/>
      <c r="C411" s="43" t="s">
        <v>516</v>
      </c>
      <c r="D411" s="141"/>
      <c r="E411" s="141"/>
    </row>
    <row r="412" spans="2:5" x14ac:dyDescent="0.2">
      <c r="B412" s="43"/>
      <c r="C412" s="44"/>
      <c r="D412" s="44"/>
      <c r="E412" s="44"/>
    </row>
    <row r="413" spans="2:5" x14ac:dyDescent="0.2">
      <c r="B413" s="140" t="s">
        <v>59</v>
      </c>
      <c r="C413" s="140" t="s">
        <v>231</v>
      </c>
      <c r="D413" s="140" t="s">
        <v>232</v>
      </c>
      <c r="E413" s="140" t="s">
        <v>60</v>
      </c>
    </row>
    <row r="414" spans="2:5" x14ac:dyDescent="0.2">
      <c r="B414" s="140"/>
      <c r="C414" s="140"/>
      <c r="D414" s="140"/>
      <c r="E414" s="140"/>
    </row>
    <row r="415" spans="2:5" x14ac:dyDescent="0.2">
      <c r="B415" s="141" t="s">
        <v>116</v>
      </c>
      <c r="C415" s="43" t="s">
        <v>249</v>
      </c>
      <c r="D415" s="141" t="s">
        <v>519</v>
      </c>
      <c r="E415" s="141" t="s">
        <v>117</v>
      </c>
    </row>
    <row r="416" spans="2:5" x14ac:dyDescent="0.2">
      <c r="B416" s="141"/>
      <c r="C416" s="43" t="s">
        <v>271</v>
      </c>
      <c r="D416" s="141"/>
      <c r="E416" s="141"/>
    </row>
    <row r="417" spans="2:5" ht="187.5" customHeight="1" x14ac:dyDescent="0.2">
      <c r="B417" s="141"/>
      <c r="C417" s="43" t="s">
        <v>520</v>
      </c>
      <c r="D417" s="141"/>
      <c r="E417" s="141"/>
    </row>
    <row r="418" spans="2:5" x14ac:dyDescent="0.2">
      <c r="B418" s="43"/>
      <c r="C418" s="44"/>
      <c r="D418" s="44"/>
      <c r="E418" s="44"/>
    </row>
    <row r="419" spans="2:5" ht="15.75" x14ac:dyDescent="0.2">
      <c r="B419" s="140" t="s">
        <v>521</v>
      </c>
      <c r="C419" s="140"/>
      <c r="D419" s="140"/>
      <c r="E419" s="140"/>
    </row>
    <row r="420" spans="2:5" ht="15.75" x14ac:dyDescent="0.2">
      <c r="B420" s="140" t="s">
        <v>522</v>
      </c>
      <c r="C420" s="140"/>
      <c r="D420" s="140"/>
      <c r="E420" s="140"/>
    </row>
    <row r="421" spans="2:5" x14ac:dyDescent="0.2">
      <c r="B421" s="43"/>
      <c r="C421" s="44"/>
      <c r="D421" s="44"/>
      <c r="E421" s="44"/>
    </row>
    <row r="422" spans="2:5" x14ac:dyDescent="0.2">
      <c r="B422" s="140" t="s">
        <v>59</v>
      </c>
      <c r="C422" s="140" t="s">
        <v>231</v>
      </c>
      <c r="D422" s="140" t="s">
        <v>232</v>
      </c>
      <c r="E422" s="140" t="s">
        <v>60</v>
      </c>
    </row>
    <row r="423" spans="2:5" x14ac:dyDescent="0.2">
      <c r="B423" s="140"/>
      <c r="C423" s="140"/>
      <c r="D423" s="140"/>
      <c r="E423" s="140"/>
    </row>
    <row r="424" spans="2:5" ht="165" customHeight="1" x14ac:dyDescent="0.2">
      <c r="B424" s="141" t="s">
        <v>118</v>
      </c>
      <c r="C424" s="43" t="s">
        <v>249</v>
      </c>
      <c r="D424" s="43" t="s">
        <v>523</v>
      </c>
      <c r="E424" s="43" t="s">
        <v>524</v>
      </c>
    </row>
    <row r="425" spans="2:5" x14ac:dyDescent="0.2">
      <c r="B425" s="141"/>
      <c r="C425" s="43" t="s">
        <v>271</v>
      </c>
      <c r="D425" s="43"/>
      <c r="E425" s="43"/>
    </row>
    <row r="426" spans="2:5" ht="180" customHeight="1" x14ac:dyDescent="0.2">
      <c r="B426" s="141"/>
      <c r="C426" s="43" t="s">
        <v>525</v>
      </c>
      <c r="D426" s="43" t="s">
        <v>526</v>
      </c>
      <c r="E426" s="43" t="s">
        <v>527</v>
      </c>
    </row>
    <row r="427" spans="2:5" x14ac:dyDescent="0.2">
      <c r="B427" s="141"/>
      <c r="C427" s="43" t="s">
        <v>528</v>
      </c>
      <c r="D427" s="43"/>
      <c r="E427" s="43"/>
    </row>
    <row r="428" spans="2:5" ht="97.5" customHeight="1" x14ac:dyDescent="0.2">
      <c r="B428" s="141"/>
      <c r="C428" s="43"/>
      <c r="D428" s="43" t="s">
        <v>529</v>
      </c>
      <c r="E428" s="43"/>
    </row>
    <row r="429" spans="2:5" x14ac:dyDescent="0.2">
      <c r="B429" s="43"/>
      <c r="C429" s="44"/>
      <c r="D429" s="44"/>
      <c r="E429" s="44"/>
    </row>
    <row r="430" spans="2:5" x14ac:dyDescent="0.2">
      <c r="B430" s="140" t="s">
        <v>59</v>
      </c>
      <c r="C430" s="140" t="s">
        <v>231</v>
      </c>
      <c r="D430" s="140" t="s">
        <v>232</v>
      </c>
      <c r="E430" s="140" t="s">
        <v>60</v>
      </c>
    </row>
    <row r="431" spans="2:5" x14ac:dyDescent="0.2">
      <c r="B431" s="140"/>
      <c r="C431" s="140"/>
      <c r="D431" s="140"/>
      <c r="E431" s="140"/>
    </row>
    <row r="432" spans="2:5" ht="75" customHeight="1" x14ac:dyDescent="0.2">
      <c r="B432" s="141" t="s">
        <v>119</v>
      </c>
      <c r="C432" s="43" t="s">
        <v>249</v>
      </c>
      <c r="D432" s="141" t="s">
        <v>530</v>
      </c>
      <c r="E432" s="43" t="s">
        <v>531</v>
      </c>
    </row>
    <row r="433" spans="2:5" ht="30" customHeight="1" x14ac:dyDescent="0.2">
      <c r="B433" s="141"/>
      <c r="C433" s="43" t="s">
        <v>532</v>
      </c>
      <c r="D433" s="141"/>
      <c r="E433" s="43"/>
    </row>
    <row r="434" spans="2:5" ht="90" customHeight="1" x14ac:dyDescent="0.2">
      <c r="B434" s="141"/>
      <c r="C434" s="43" t="s">
        <v>533</v>
      </c>
      <c r="D434" s="141"/>
      <c r="E434" s="43" t="s">
        <v>534</v>
      </c>
    </row>
    <row r="435" spans="2:5" x14ac:dyDescent="0.2">
      <c r="B435" s="141"/>
      <c r="C435" s="43"/>
      <c r="D435" s="141"/>
      <c r="E435" s="43"/>
    </row>
    <row r="436" spans="2:5" ht="105.75" customHeight="1" x14ac:dyDescent="0.2">
      <c r="B436" s="141"/>
      <c r="C436" s="43"/>
      <c r="D436" s="141"/>
      <c r="E436" s="43" t="s">
        <v>535</v>
      </c>
    </row>
    <row r="437" spans="2:5" x14ac:dyDescent="0.2">
      <c r="B437" s="43"/>
      <c r="C437" s="44"/>
      <c r="D437" s="44"/>
      <c r="E437" s="44"/>
    </row>
    <row r="438" spans="2:5" x14ac:dyDescent="0.2">
      <c r="B438" s="140" t="s">
        <v>59</v>
      </c>
      <c r="C438" s="140" t="s">
        <v>231</v>
      </c>
      <c r="D438" s="140" t="s">
        <v>232</v>
      </c>
      <c r="E438" s="140" t="s">
        <v>60</v>
      </c>
    </row>
    <row r="439" spans="2:5" x14ac:dyDescent="0.2">
      <c r="B439" s="140"/>
      <c r="C439" s="140"/>
      <c r="D439" s="140"/>
      <c r="E439" s="140"/>
    </row>
    <row r="440" spans="2:5" ht="270" customHeight="1" x14ac:dyDescent="0.2">
      <c r="B440" s="141" t="s">
        <v>120</v>
      </c>
      <c r="C440" s="43" t="s">
        <v>536</v>
      </c>
      <c r="D440" s="141" t="s">
        <v>537</v>
      </c>
      <c r="E440" s="43" t="s">
        <v>538</v>
      </c>
    </row>
    <row r="441" spans="2:5" x14ac:dyDescent="0.2">
      <c r="B441" s="141"/>
      <c r="C441" s="43" t="s">
        <v>539</v>
      </c>
      <c r="D441" s="141"/>
      <c r="E441" s="43"/>
    </row>
    <row r="442" spans="2:5" ht="120" customHeight="1" x14ac:dyDescent="0.2">
      <c r="B442" s="141"/>
      <c r="C442" s="43"/>
      <c r="D442" s="141"/>
      <c r="E442" s="43" t="s">
        <v>540</v>
      </c>
    </row>
    <row r="443" spans="2:5" x14ac:dyDescent="0.2">
      <c r="B443" s="141"/>
      <c r="C443" s="43" t="s">
        <v>249</v>
      </c>
      <c r="D443" s="141"/>
      <c r="E443" s="43"/>
    </row>
    <row r="444" spans="2:5" ht="120" customHeight="1" x14ac:dyDescent="0.2">
      <c r="B444" s="141"/>
      <c r="C444" s="43" t="s">
        <v>541</v>
      </c>
      <c r="D444" s="141"/>
      <c r="E444" s="43" t="s">
        <v>542</v>
      </c>
    </row>
    <row r="445" spans="2:5" x14ac:dyDescent="0.2">
      <c r="B445" s="141"/>
      <c r="C445" s="43" t="s">
        <v>543</v>
      </c>
      <c r="D445" s="141"/>
      <c r="E445" s="43"/>
    </row>
    <row r="446" spans="2:5" x14ac:dyDescent="0.2">
      <c r="B446" s="43"/>
      <c r="C446" s="44"/>
      <c r="D446" s="44"/>
      <c r="E446" s="44"/>
    </row>
    <row r="447" spans="2:5" x14ac:dyDescent="0.2">
      <c r="B447" s="140" t="s">
        <v>59</v>
      </c>
      <c r="C447" s="140" t="s">
        <v>231</v>
      </c>
      <c r="D447" s="140" t="s">
        <v>232</v>
      </c>
      <c r="E447" s="140" t="s">
        <v>60</v>
      </c>
    </row>
    <row r="448" spans="2:5" x14ac:dyDescent="0.2">
      <c r="B448" s="140"/>
      <c r="C448" s="140"/>
      <c r="D448" s="140"/>
      <c r="E448" s="140"/>
    </row>
    <row r="449" spans="2:5" x14ac:dyDescent="0.2">
      <c r="B449" s="141" t="s">
        <v>121</v>
      </c>
      <c r="C449" s="43" t="s">
        <v>249</v>
      </c>
      <c r="D449" s="141" t="s">
        <v>544</v>
      </c>
      <c r="E449" s="141" t="s">
        <v>122</v>
      </c>
    </row>
    <row r="450" spans="2:5" ht="27" customHeight="1" x14ac:dyDescent="0.2">
      <c r="B450" s="141"/>
      <c r="C450" s="43" t="s">
        <v>271</v>
      </c>
      <c r="D450" s="141"/>
      <c r="E450" s="141"/>
    </row>
    <row r="451" spans="2:5" x14ac:dyDescent="0.2">
      <c r="B451" s="141"/>
      <c r="C451" s="43" t="s">
        <v>545</v>
      </c>
      <c r="D451" s="141"/>
      <c r="E451" s="141"/>
    </row>
    <row r="452" spans="2:5" x14ac:dyDescent="0.2">
      <c r="B452" s="141"/>
      <c r="C452" s="43"/>
      <c r="D452" s="141"/>
      <c r="E452" s="141"/>
    </row>
    <row r="453" spans="2:5" x14ac:dyDescent="0.2">
      <c r="B453" s="141"/>
      <c r="C453" s="43" t="s">
        <v>486</v>
      </c>
      <c r="D453" s="141"/>
      <c r="E453" s="141"/>
    </row>
    <row r="454" spans="2:5" ht="69" customHeight="1" x14ac:dyDescent="0.2">
      <c r="B454" s="141"/>
      <c r="C454" s="43" t="s">
        <v>546</v>
      </c>
      <c r="D454" s="141"/>
      <c r="E454" s="141"/>
    </row>
    <row r="455" spans="2:5" x14ac:dyDescent="0.2">
      <c r="B455" s="43"/>
      <c r="C455" s="44"/>
      <c r="D455" s="44"/>
      <c r="E455" s="44"/>
    </row>
    <row r="456" spans="2:5" ht="15.75" x14ac:dyDescent="0.2">
      <c r="B456" s="140" t="s">
        <v>547</v>
      </c>
      <c r="C456" s="140"/>
      <c r="D456" s="140"/>
      <c r="E456" s="140"/>
    </row>
    <row r="457" spans="2:5" x14ac:dyDescent="0.2">
      <c r="B457" s="140" t="s">
        <v>59</v>
      </c>
      <c r="C457" s="140" t="s">
        <v>231</v>
      </c>
      <c r="D457" s="140" t="s">
        <v>232</v>
      </c>
      <c r="E457" s="140" t="s">
        <v>60</v>
      </c>
    </row>
    <row r="458" spans="2:5" x14ac:dyDescent="0.2">
      <c r="B458" s="140"/>
      <c r="C458" s="140"/>
      <c r="D458" s="140"/>
      <c r="E458" s="140"/>
    </row>
    <row r="459" spans="2:5" ht="210" customHeight="1" x14ac:dyDescent="0.2">
      <c r="B459" s="141" t="s">
        <v>123</v>
      </c>
      <c r="C459" s="43" t="s">
        <v>249</v>
      </c>
      <c r="D459" s="141" t="s">
        <v>548</v>
      </c>
      <c r="E459" s="43" t="s">
        <v>549</v>
      </c>
    </row>
    <row r="460" spans="2:5" x14ac:dyDescent="0.2">
      <c r="B460" s="141"/>
      <c r="C460" s="43" t="s">
        <v>550</v>
      </c>
      <c r="D460" s="141"/>
      <c r="E460" s="43"/>
    </row>
    <row r="461" spans="2:5" ht="120" customHeight="1" x14ac:dyDescent="0.2">
      <c r="B461" s="141"/>
      <c r="C461" s="43" t="s">
        <v>551</v>
      </c>
      <c r="D461" s="141"/>
      <c r="E461" s="43" t="s">
        <v>552</v>
      </c>
    </row>
    <row r="462" spans="2:5" x14ac:dyDescent="0.2">
      <c r="B462" s="141"/>
      <c r="C462" s="43" t="s">
        <v>553</v>
      </c>
      <c r="D462" s="141"/>
      <c r="E462" s="43"/>
    </row>
    <row r="463" spans="2:5" x14ac:dyDescent="0.2">
      <c r="B463" s="141"/>
      <c r="C463" s="43"/>
      <c r="D463" s="141"/>
      <c r="E463" s="43"/>
    </row>
    <row r="464" spans="2:5" ht="45" customHeight="1" x14ac:dyDescent="0.2">
      <c r="B464" s="141"/>
      <c r="C464" s="43" t="s">
        <v>554</v>
      </c>
      <c r="D464" s="141"/>
      <c r="E464" s="43"/>
    </row>
    <row r="465" spans="2:5" x14ac:dyDescent="0.2">
      <c r="B465" s="141"/>
      <c r="C465" s="43"/>
      <c r="D465" s="141"/>
      <c r="E465" s="43"/>
    </row>
    <row r="466" spans="2:5" ht="30.75" customHeight="1" x14ac:dyDescent="0.2">
      <c r="B466" s="141"/>
      <c r="C466" s="43" t="s">
        <v>555</v>
      </c>
      <c r="D466" s="141"/>
      <c r="E466" s="43"/>
    </row>
    <row r="467" spans="2:5" x14ac:dyDescent="0.2">
      <c r="B467" s="43"/>
      <c r="C467" s="44"/>
      <c r="D467" s="44"/>
      <c r="E467" s="44"/>
    </row>
    <row r="468" spans="2:5" x14ac:dyDescent="0.2">
      <c r="B468" s="140" t="s">
        <v>59</v>
      </c>
      <c r="C468" s="140" t="s">
        <v>231</v>
      </c>
      <c r="D468" s="140" t="s">
        <v>232</v>
      </c>
      <c r="E468" s="140" t="s">
        <v>60</v>
      </c>
    </row>
    <row r="469" spans="2:5" x14ac:dyDescent="0.2">
      <c r="B469" s="140"/>
      <c r="C469" s="140"/>
      <c r="D469" s="140"/>
      <c r="E469" s="140"/>
    </row>
    <row r="470" spans="2:5" ht="210" customHeight="1" x14ac:dyDescent="0.2">
      <c r="B470" s="141" t="s">
        <v>124</v>
      </c>
      <c r="C470" s="43" t="s">
        <v>249</v>
      </c>
      <c r="D470" s="141" t="s">
        <v>556</v>
      </c>
      <c r="E470" s="43" t="s">
        <v>557</v>
      </c>
    </row>
    <row r="471" spans="2:5" x14ac:dyDescent="0.2">
      <c r="B471" s="141"/>
      <c r="C471" s="43" t="s">
        <v>271</v>
      </c>
      <c r="D471" s="141"/>
      <c r="E471" s="43"/>
    </row>
    <row r="472" spans="2:5" ht="135" customHeight="1" x14ac:dyDescent="0.2">
      <c r="B472" s="141"/>
      <c r="C472" s="43" t="s">
        <v>558</v>
      </c>
      <c r="D472" s="141"/>
      <c r="E472" s="43" t="s">
        <v>559</v>
      </c>
    </row>
    <row r="473" spans="2:5" x14ac:dyDescent="0.2">
      <c r="B473" s="141"/>
      <c r="C473" s="43" t="s">
        <v>560</v>
      </c>
      <c r="D473" s="141"/>
      <c r="E473" s="43"/>
    </row>
    <row r="474" spans="2:5" x14ac:dyDescent="0.2">
      <c r="B474" s="141"/>
      <c r="C474" s="43" t="s">
        <v>561</v>
      </c>
      <c r="D474" s="141"/>
      <c r="E474" s="43"/>
    </row>
    <row r="475" spans="2:5" x14ac:dyDescent="0.2">
      <c r="B475" s="141"/>
      <c r="C475" s="43"/>
      <c r="D475" s="141"/>
      <c r="E475" s="43"/>
    </row>
    <row r="476" spans="2:5" ht="60" customHeight="1" x14ac:dyDescent="0.2">
      <c r="B476" s="141"/>
      <c r="C476" s="43" t="s">
        <v>562</v>
      </c>
      <c r="D476" s="141"/>
      <c r="E476" s="43"/>
    </row>
    <row r="477" spans="2:5" x14ac:dyDescent="0.2">
      <c r="B477" s="141"/>
      <c r="C477" s="43"/>
      <c r="D477" s="141"/>
      <c r="E477" s="43"/>
    </row>
    <row r="478" spans="2:5" ht="30.75" customHeight="1" x14ac:dyDescent="0.2">
      <c r="B478" s="141"/>
      <c r="C478" s="43" t="s">
        <v>563</v>
      </c>
      <c r="D478" s="141"/>
      <c r="E478" s="43"/>
    </row>
    <row r="479" spans="2:5" x14ac:dyDescent="0.2">
      <c r="B479" s="43"/>
      <c r="C479" s="44"/>
      <c r="D479" s="44"/>
      <c r="E479" s="44"/>
    </row>
    <row r="480" spans="2:5" x14ac:dyDescent="0.2">
      <c r="B480" s="140" t="s">
        <v>59</v>
      </c>
      <c r="C480" s="140" t="s">
        <v>231</v>
      </c>
      <c r="D480" s="140" t="s">
        <v>232</v>
      </c>
      <c r="E480" s="140" t="s">
        <v>60</v>
      </c>
    </row>
    <row r="481" spans="2:5" x14ac:dyDescent="0.2">
      <c r="B481" s="140"/>
      <c r="C481" s="140"/>
      <c r="D481" s="140"/>
      <c r="E481" s="140"/>
    </row>
    <row r="482" spans="2:5" ht="48" customHeight="1" x14ac:dyDescent="0.2">
      <c r="B482" s="141" t="s">
        <v>125</v>
      </c>
      <c r="C482" s="43" t="s">
        <v>249</v>
      </c>
      <c r="D482" s="141" t="s">
        <v>564</v>
      </c>
      <c r="E482" s="43" t="s">
        <v>565</v>
      </c>
    </row>
    <row r="483" spans="2:5" ht="48" customHeight="1" x14ac:dyDescent="0.2">
      <c r="B483" s="141"/>
      <c r="C483" s="43" t="s">
        <v>254</v>
      </c>
      <c r="D483" s="141"/>
      <c r="E483" s="43" t="s">
        <v>566</v>
      </c>
    </row>
    <row r="484" spans="2:5" ht="48" customHeight="1" x14ac:dyDescent="0.2">
      <c r="B484" s="141"/>
      <c r="C484" s="43" t="s">
        <v>567</v>
      </c>
      <c r="D484" s="141"/>
      <c r="E484" s="43"/>
    </row>
    <row r="485" spans="2:5" x14ac:dyDescent="0.2">
      <c r="B485" s="43"/>
      <c r="C485" s="44"/>
      <c r="D485" s="44"/>
      <c r="E485" s="44"/>
    </row>
    <row r="486" spans="2:5" x14ac:dyDescent="0.2">
      <c r="B486" s="140" t="s">
        <v>59</v>
      </c>
      <c r="C486" s="140" t="s">
        <v>231</v>
      </c>
      <c r="D486" s="140" t="s">
        <v>232</v>
      </c>
      <c r="E486" s="140" t="s">
        <v>60</v>
      </c>
    </row>
    <row r="487" spans="2:5" x14ac:dyDescent="0.2">
      <c r="B487" s="140"/>
      <c r="C487" s="140"/>
      <c r="D487" s="140"/>
      <c r="E487" s="140"/>
    </row>
    <row r="488" spans="2:5" ht="36.75" customHeight="1" x14ac:dyDescent="0.2">
      <c r="B488" s="141" t="s">
        <v>126</v>
      </c>
      <c r="C488" s="43" t="s">
        <v>236</v>
      </c>
      <c r="D488" s="141" t="s">
        <v>568</v>
      </c>
      <c r="E488" s="141" t="s">
        <v>127</v>
      </c>
    </row>
    <row r="489" spans="2:5" ht="36.75" customHeight="1" x14ac:dyDescent="0.2">
      <c r="B489" s="141"/>
      <c r="C489" s="43" t="s">
        <v>271</v>
      </c>
      <c r="D489" s="141"/>
      <c r="E489" s="141"/>
    </row>
    <row r="490" spans="2:5" ht="36.75" customHeight="1" x14ac:dyDescent="0.2">
      <c r="B490" s="141"/>
      <c r="C490" s="43" t="s">
        <v>569</v>
      </c>
      <c r="D490" s="141"/>
      <c r="E490" s="141"/>
    </row>
    <row r="491" spans="2:5" ht="36.75" customHeight="1" x14ac:dyDescent="0.2">
      <c r="B491" s="141"/>
      <c r="C491" s="43" t="s">
        <v>570</v>
      </c>
      <c r="D491" s="141"/>
      <c r="E491" s="141"/>
    </row>
    <row r="492" spans="2:5" ht="36.75" customHeight="1" x14ac:dyDescent="0.2">
      <c r="B492" s="141"/>
      <c r="C492" s="43" t="s">
        <v>571</v>
      </c>
      <c r="D492" s="141"/>
      <c r="E492" s="141"/>
    </row>
    <row r="493" spans="2:5" x14ac:dyDescent="0.2">
      <c r="B493" s="43"/>
      <c r="C493" s="44"/>
      <c r="D493" s="44"/>
      <c r="E493" s="44"/>
    </row>
    <row r="494" spans="2:5" x14ac:dyDescent="0.2">
      <c r="B494" s="140" t="s">
        <v>59</v>
      </c>
      <c r="C494" s="140" t="s">
        <v>231</v>
      </c>
      <c r="D494" s="140" t="s">
        <v>232</v>
      </c>
      <c r="E494" s="140" t="s">
        <v>60</v>
      </c>
    </row>
    <row r="495" spans="2:5" x14ac:dyDescent="0.2">
      <c r="B495" s="140"/>
      <c r="C495" s="140"/>
      <c r="D495" s="140"/>
      <c r="E495" s="140"/>
    </row>
    <row r="496" spans="2:5" x14ac:dyDescent="0.2">
      <c r="B496" s="141" t="s">
        <v>128</v>
      </c>
      <c r="C496" s="43" t="s">
        <v>249</v>
      </c>
      <c r="D496" s="141" t="s">
        <v>572</v>
      </c>
      <c r="E496" s="141" t="s">
        <v>129</v>
      </c>
    </row>
    <row r="497" spans="2:5" x14ac:dyDescent="0.2">
      <c r="B497" s="141"/>
      <c r="C497" s="43" t="s">
        <v>271</v>
      </c>
      <c r="D497" s="141"/>
      <c r="E497" s="141"/>
    </row>
    <row r="498" spans="2:5" x14ac:dyDescent="0.2">
      <c r="B498" s="141"/>
      <c r="C498" s="43" t="s">
        <v>569</v>
      </c>
      <c r="D498" s="141"/>
      <c r="E498" s="141"/>
    </row>
    <row r="499" spans="2:5" x14ac:dyDescent="0.2">
      <c r="B499" s="141"/>
      <c r="C499" s="43" t="s">
        <v>573</v>
      </c>
      <c r="D499" s="141"/>
      <c r="E499" s="141"/>
    </row>
    <row r="500" spans="2:5" ht="72" customHeight="1" x14ac:dyDescent="0.2">
      <c r="B500" s="141"/>
      <c r="C500" s="43" t="s">
        <v>571</v>
      </c>
      <c r="D500" s="141"/>
      <c r="E500" s="141"/>
    </row>
    <row r="501" spans="2:5" x14ac:dyDescent="0.2">
      <c r="B501" s="43"/>
      <c r="C501" s="44"/>
      <c r="D501" s="44"/>
      <c r="E501" s="44"/>
    </row>
    <row r="502" spans="2:5" x14ac:dyDescent="0.2">
      <c r="B502" s="140" t="s">
        <v>59</v>
      </c>
      <c r="C502" s="140" t="s">
        <v>231</v>
      </c>
      <c r="D502" s="140" t="s">
        <v>232</v>
      </c>
      <c r="E502" s="140" t="s">
        <v>60</v>
      </c>
    </row>
    <row r="503" spans="2:5" x14ac:dyDescent="0.2">
      <c r="B503" s="140"/>
      <c r="C503" s="140"/>
      <c r="D503" s="140"/>
      <c r="E503" s="140"/>
    </row>
    <row r="504" spans="2:5" ht="120" customHeight="1" x14ac:dyDescent="0.2">
      <c r="B504" s="141" t="s">
        <v>130</v>
      </c>
      <c r="C504" s="43" t="s">
        <v>249</v>
      </c>
      <c r="D504" s="43" t="s">
        <v>574</v>
      </c>
      <c r="E504" s="43" t="s">
        <v>575</v>
      </c>
    </row>
    <row r="505" spans="2:5" x14ac:dyDescent="0.2">
      <c r="B505" s="141"/>
      <c r="C505" s="43" t="s">
        <v>271</v>
      </c>
      <c r="D505" s="43"/>
      <c r="E505" s="43"/>
    </row>
    <row r="506" spans="2:5" ht="195" customHeight="1" x14ac:dyDescent="0.2">
      <c r="B506" s="141"/>
      <c r="C506" s="43" t="s">
        <v>336</v>
      </c>
      <c r="D506" s="43" t="s">
        <v>576</v>
      </c>
      <c r="E506" s="43" t="s">
        <v>577</v>
      </c>
    </row>
    <row r="507" spans="2:5" x14ac:dyDescent="0.2">
      <c r="B507" s="141"/>
      <c r="C507" s="43" t="s">
        <v>578</v>
      </c>
      <c r="D507" s="43"/>
      <c r="E507" s="43"/>
    </row>
    <row r="508" spans="2:5" ht="75" customHeight="1" x14ac:dyDescent="0.2">
      <c r="B508" s="141"/>
      <c r="C508" s="43" t="s">
        <v>579</v>
      </c>
      <c r="D508" s="43" t="s">
        <v>580</v>
      </c>
      <c r="E508" s="43" t="s">
        <v>581</v>
      </c>
    </row>
    <row r="509" spans="2:5" x14ac:dyDescent="0.2">
      <c r="B509" s="141"/>
      <c r="C509" s="43" t="s">
        <v>333</v>
      </c>
      <c r="D509" s="43"/>
      <c r="E509" s="43"/>
    </row>
    <row r="510" spans="2:5" ht="75" customHeight="1" x14ac:dyDescent="0.2">
      <c r="B510" s="141"/>
      <c r="C510" s="43" t="s">
        <v>582</v>
      </c>
      <c r="D510" s="43"/>
      <c r="E510" s="43" t="s">
        <v>583</v>
      </c>
    </row>
    <row r="511" spans="2:5" x14ac:dyDescent="0.2">
      <c r="B511" s="141"/>
      <c r="C511" s="43"/>
      <c r="D511" s="43"/>
      <c r="E511" s="43"/>
    </row>
    <row r="512" spans="2:5" ht="30" x14ac:dyDescent="0.2">
      <c r="B512" s="141"/>
      <c r="C512" s="43" t="s">
        <v>584</v>
      </c>
      <c r="D512" s="43"/>
      <c r="E512" s="43"/>
    </row>
    <row r="513" spans="2:5" x14ac:dyDescent="0.2">
      <c r="B513" s="141"/>
      <c r="C513" s="43" t="s">
        <v>585</v>
      </c>
      <c r="D513" s="43"/>
      <c r="E513" s="43"/>
    </row>
    <row r="514" spans="2:5" x14ac:dyDescent="0.2">
      <c r="B514" s="141"/>
      <c r="C514" s="43"/>
      <c r="D514" s="43"/>
      <c r="E514" s="43"/>
    </row>
    <row r="515" spans="2:5" ht="30.75" customHeight="1" x14ac:dyDescent="0.2">
      <c r="B515" s="141"/>
      <c r="C515" s="43" t="s">
        <v>586</v>
      </c>
      <c r="D515" s="43"/>
      <c r="E515" s="43"/>
    </row>
    <row r="516" spans="2:5" x14ac:dyDescent="0.2">
      <c r="B516" s="43"/>
      <c r="C516" s="44"/>
      <c r="D516" s="44"/>
      <c r="E516" s="44"/>
    </row>
    <row r="517" spans="2:5" ht="15.75" x14ac:dyDescent="0.2">
      <c r="B517" s="140" t="s">
        <v>587</v>
      </c>
      <c r="C517" s="140"/>
      <c r="D517" s="140"/>
      <c r="E517" s="140"/>
    </row>
    <row r="518" spans="2:5" x14ac:dyDescent="0.2">
      <c r="B518" s="43"/>
      <c r="C518" s="44"/>
      <c r="D518" s="44"/>
      <c r="E518" s="44"/>
    </row>
    <row r="519" spans="2:5" x14ac:dyDescent="0.2">
      <c r="B519" s="140" t="s">
        <v>59</v>
      </c>
      <c r="C519" s="140" t="s">
        <v>231</v>
      </c>
      <c r="D519" s="140" t="s">
        <v>232</v>
      </c>
      <c r="E519" s="140" t="s">
        <v>60</v>
      </c>
    </row>
    <row r="520" spans="2:5" x14ac:dyDescent="0.2">
      <c r="B520" s="140"/>
      <c r="C520" s="140"/>
      <c r="D520" s="140"/>
      <c r="E520" s="140"/>
    </row>
    <row r="521" spans="2:5" ht="75" customHeight="1" x14ac:dyDescent="0.2">
      <c r="B521" s="141" t="s">
        <v>131</v>
      </c>
      <c r="C521" s="43" t="s">
        <v>249</v>
      </c>
      <c r="D521" s="141" t="s">
        <v>588</v>
      </c>
      <c r="E521" s="43" t="s">
        <v>589</v>
      </c>
    </row>
    <row r="522" spans="2:5" x14ac:dyDescent="0.2">
      <c r="B522" s="141"/>
      <c r="C522" s="43" t="s">
        <v>271</v>
      </c>
      <c r="D522" s="141"/>
      <c r="E522" s="43"/>
    </row>
    <row r="523" spans="2:5" ht="135" customHeight="1" x14ac:dyDescent="0.2">
      <c r="B523" s="141"/>
      <c r="C523" s="43" t="s">
        <v>590</v>
      </c>
      <c r="D523" s="141"/>
      <c r="E523" s="43" t="s">
        <v>591</v>
      </c>
    </row>
    <row r="524" spans="2:5" x14ac:dyDescent="0.2">
      <c r="B524" s="141"/>
      <c r="C524" s="43" t="s">
        <v>592</v>
      </c>
      <c r="D524" s="141"/>
      <c r="E524" s="43"/>
    </row>
    <row r="525" spans="2:5" ht="90.75" customHeight="1" x14ac:dyDescent="0.2">
      <c r="B525" s="141"/>
      <c r="C525" s="43" t="s">
        <v>593</v>
      </c>
      <c r="D525" s="141"/>
      <c r="E525" s="43" t="s">
        <v>594</v>
      </c>
    </row>
    <row r="526" spans="2:5" x14ac:dyDescent="0.2">
      <c r="B526" s="43"/>
      <c r="C526" s="44"/>
      <c r="D526" s="44"/>
      <c r="E526" s="44"/>
    </row>
    <row r="527" spans="2:5" x14ac:dyDescent="0.2">
      <c r="B527" s="140" t="s">
        <v>59</v>
      </c>
      <c r="C527" s="140" t="s">
        <v>231</v>
      </c>
      <c r="D527" s="140" t="s">
        <v>232</v>
      </c>
      <c r="E527" s="140" t="s">
        <v>60</v>
      </c>
    </row>
    <row r="528" spans="2:5" x14ac:dyDescent="0.2">
      <c r="B528" s="140"/>
      <c r="C528" s="140"/>
      <c r="D528" s="140"/>
      <c r="E528" s="140"/>
    </row>
    <row r="529" spans="2:5" ht="47.25" customHeight="1" x14ac:dyDescent="0.2">
      <c r="B529" s="141" t="s">
        <v>132</v>
      </c>
      <c r="C529" s="43" t="s">
        <v>249</v>
      </c>
      <c r="D529" s="141" t="s">
        <v>595</v>
      </c>
      <c r="E529" s="141" t="s">
        <v>133</v>
      </c>
    </row>
    <row r="530" spans="2:5" ht="47.25" customHeight="1" x14ac:dyDescent="0.2">
      <c r="B530" s="141"/>
      <c r="C530" s="43" t="s">
        <v>596</v>
      </c>
      <c r="D530" s="141"/>
      <c r="E530" s="141"/>
    </row>
    <row r="531" spans="2:5" ht="47.25" customHeight="1" x14ac:dyDescent="0.2">
      <c r="B531" s="141"/>
      <c r="C531" s="43" t="s">
        <v>597</v>
      </c>
      <c r="D531" s="141"/>
      <c r="E531" s="141"/>
    </row>
    <row r="532" spans="2:5" x14ac:dyDescent="0.2">
      <c r="B532" s="43"/>
      <c r="C532" s="44"/>
      <c r="D532" s="44"/>
      <c r="E532" s="44"/>
    </row>
    <row r="533" spans="2:5" ht="47.25" customHeight="1" x14ac:dyDescent="0.2">
      <c r="B533" s="137" t="s">
        <v>134</v>
      </c>
      <c r="C533" s="137"/>
      <c r="D533" s="137"/>
      <c r="E533" s="137"/>
    </row>
    <row r="534" spans="2:5" ht="45" customHeight="1" x14ac:dyDescent="0.2">
      <c r="B534" s="137" t="s">
        <v>135</v>
      </c>
      <c r="C534" s="137"/>
      <c r="D534" s="137"/>
      <c r="E534" s="137"/>
    </row>
    <row r="535" spans="2:5" ht="15.75" x14ac:dyDescent="0.2">
      <c r="B535" s="140" t="s">
        <v>136</v>
      </c>
      <c r="C535" s="140"/>
      <c r="D535" s="140"/>
      <c r="E535" s="140"/>
    </row>
    <row r="536" spans="2:5" x14ac:dyDescent="0.2">
      <c r="B536" s="140" t="s">
        <v>59</v>
      </c>
      <c r="C536" s="140" t="s">
        <v>231</v>
      </c>
      <c r="D536" s="140" t="s">
        <v>232</v>
      </c>
      <c r="E536" s="140" t="s">
        <v>60</v>
      </c>
    </row>
    <row r="537" spans="2:5" x14ac:dyDescent="0.2">
      <c r="B537" s="140"/>
      <c r="C537" s="140"/>
      <c r="D537" s="140"/>
      <c r="E537" s="140"/>
    </row>
    <row r="538" spans="2:5" ht="19.5" customHeight="1" x14ac:dyDescent="0.2">
      <c r="B538" s="141" t="s">
        <v>137</v>
      </c>
      <c r="C538" s="43" t="s">
        <v>249</v>
      </c>
      <c r="D538" s="141" t="s">
        <v>598</v>
      </c>
      <c r="E538" s="141" t="s">
        <v>138</v>
      </c>
    </row>
    <row r="539" spans="2:5" ht="19.5" customHeight="1" x14ac:dyDescent="0.2">
      <c r="B539" s="141"/>
      <c r="C539" s="43" t="s">
        <v>271</v>
      </c>
      <c r="D539" s="141"/>
      <c r="E539" s="141"/>
    </row>
    <row r="540" spans="2:5" ht="19.5" customHeight="1" x14ac:dyDescent="0.2">
      <c r="B540" s="141"/>
      <c r="C540" s="43" t="s">
        <v>599</v>
      </c>
      <c r="D540" s="141"/>
      <c r="E540" s="141"/>
    </row>
    <row r="541" spans="2:5" ht="19.5" customHeight="1" x14ac:dyDescent="0.2">
      <c r="B541" s="141"/>
      <c r="C541" s="43" t="s">
        <v>600</v>
      </c>
      <c r="D541" s="141"/>
      <c r="E541" s="141"/>
    </row>
    <row r="542" spans="2:5" ht="19.5" customHeight="1" x14ac:dyDescent="0.2">
      <c r="B542" s="141"/>
      <c r="C542" s="43" t="s">
        <v>601</v>
      </c>
      <c r="D542" s="141"/>
      <c r="E542" s="141"/>
    </row>
    <row r="543" spans="2:5" ht="19.5" customHeight="1" x14ac:dyDescent="0.2">
      <c r="B543" s="141"/>
      <c r="C543" s="43" t="s">
        <v>602</v>
      </c>
      <c r="D543" s="141"/>
      <c r="E543" s="141"/>
    </row>
    <row r="544" spans="2:5" x14ac:dyDescent="0.2">
      <c r="B544" s="43"/>
      <c r="C544" s="44"/>
      <c r="D544" s="44"/>
      <c r="E544" s="44"/>
    </row>
    <row r="545" spans="2:5" x14ac:dyDescent="0.2">
      <c r="B545" s="43"/>
      <c r="C545" s="44"/>
      <c r="D545" s="44"/>
      <c r="E545" s="44"/>
    </row>
    <row r="546" spans="2:5" x14ac:dyDescent="0.2">
      <c r="B546" s="140" t="s">
        <v>59</v>
      </c>
      <c r="C546" s="140" t="s">
        <v>231</v>
      </c>
      <c r="D546" s="140" t="s">
        <v>232</v>
      </c>
      <c r="E546" s="140" t="s">
        <v>60</v>
      </c>
    </row>
    <row r="547" spans="2:5" x14ac:dyDescent="0.2">
      <c r="B547" s="140"/>
      <c r="C547" s="140"/>
      <c r="D547" s="140"/>
      <c r="E547" s="140"/>
    </row>
    <row r="548" spans="2:5" ht="90" customHeight="1" x14ac:dyDescent="0.2">
      <c r="B548" s="141" t="s">
        <v>139</v>
      </c>
      <c r="C548" s="43" t="s">
        <v>249</v>
      </c>
      <c r="D548" s="141" t="s">
        <v>603</v>
      </c>
      <c r="E548" s="43" t="s">
        <v>140</v>
      </c>
    </row>
    <row r="549" spans="2:5" x14ac:dyDescent="0.2">
      <c r="B549" s="141"/>
      <c r="C549" s="43" t="s">
        <v>604</v>
      </c>
      <c r="D549" s="141"/>
      <c r="E549" s="43"/>
    </row>
    <row r="550" spans="2:5" ht="165.75" customHeight="1" x14ac:dyDescent="0.2">
      <c r="B550" s="141"/>
      <c r="C550" s="43"/>
      <c r="D550" s="141"/>
      <c r="E550" s="43" t="s">
        <v>141</v>
      </c>
    </row>
    <row r="551" spans="2:5" x14ac:dyDescent="0.2">
      <c r="B551" s="43"/>
      <c r="C551" s="44"/>
      <c r="D551" s="44"/>
      <c r="E551" s="44"/>
    </row>
    <row r="552" spans="2:5" x14ac:dyDescent="0.2">
      <c r="B552" s="140" t="s">
        <v>59</v>
      </c>
      <c r="C552" s="140" t="s">
        <v>231</v>
      </c>
      <c r="D552" s="140" t="s">
        <v>232</v>
      </c>
      <c r="E552" s="140" t="s">
        <v>60</v>
      </c>
    </row>
    <row r="553" spans="2:5" x14ac:dyDescent="0.2">
      <c r="B553" s="140"/>
      <c r="C553" s="140"/>
      <c r="D553" s="140"/>
      <c r="E553" s="140"/>
    </row>
    <row r="554" spans="2:5" x14ac:dyDescent="0.2">
      <c r="B554" s="141" t="s">
        <v>142</v>
      </c>
      <c r="C554" s="43" t="s">
        <v>249</v>
      </c>
      <c r="D554" s="141" t="s">
        <v>605</v>
      </c>
      <c r="E554" s="141" t="s">
        <v>143</v>
      </c>
    </row>
    <row r="555" spans="2:5" ht="112.5" customHeight="1" x14ac:dyDescent="0.2">
      <c r="B555" s="141"/>
      <c r="C555" s="43" t="s">
        <v>606</v>
      </c>
      <c r="D555" s="141"/>
      <c r="E555" s="141"/>
    </row>
    <row r="556" spans="2:5" x14ac:dyDescent="0.2">
      <c r="B556" s="43"/>
      <c r="C556" s="44"/>
      <c r="D556" s="44"/>
      <c r="E556" s="44"/>
    </row>
    <row r="557" spans="2:5" x14ac:dyDescent="0.2">
      <c r="B557" s="140" t="s">
        <v>59</v>
      </c>
      <c r="C557" s="140" t="s">
        <v>231</v>
      </c>
      <c r="D557" s="140" t="s">
        <v>232</v>
      </c>
      <c r="E557" s="140" t="s">
        <v>60</v>
      </c>
    </row>
    <row r="558" spans="2:5" x14ac:dyDescent="0.2">
      <c r="B558" s="140"/>
      <c r="C558" s="140"/>
      <c r="D558" s="140"/>
      <c r="E558" s="140"/>
    </row>
    <row r="559" spans="2:5" ht="120" customHeight="1" x14ac:dyDescent="0.2">
      <c r="B559" s="141" t="s">
        <v>144</v>
      </c>
      <c r="C559" s="43" t="s">
        <v>249</v>
      </c>
      <c r="D559" s="141" t="s">
        <v>607</v>
      </c>
      <c r="E559" s="43" t="s">
        <v>145</v>
      </c>
    </row>
    <row r="560" spans="2:5" ht="75.75" customHeight="1" x14ac:dyDescent="0.2">
      <c r="B560" s="141"/>
      <c r="C560" s="43" t="s">
        <v>608</v>
      </c>
      <c r="D560" s="141"/>
      <c r="E560" s="43" t="s">
        <v>146</v>
      </c>
    </row>
    <row r="561" spans="2:5" x14ac:dyDescent="0.2">
      <c r="B561" s="43"/>
      <c r="C561" s="44"/>
      <c r="D561" s="44"/>
      <c r="E561" s="44"/>
    </row>
    <row r="562" spans="2:5" ht="70.5" customHeight="1" x14ac:dyDescent="0.2">
      <c r="B562" s="137" t="s">
        <v>147</v>
      </c>
      <c r="C562" s="137"/>
      <c r="D562" s="137"/>
      <c r="E562" s="137"/>
    </row>
    <row r="563" spans="2:5" ht="53.25" customHeight="1" x14ac:dyDescent="0.2">
      <c r="B563" s="137" t="s">
        <v>148</v>
      </c>
      <c r="C563" s="137"/>
      <c r="D563" s="137"/>
      <c r="E563" s="137"/>
    </row>
    <row r="564" spans="2:5" ht="15.75" x14ac:dyDescent="0.2">
      <c r="B564" s="140" t="s">
        <v>149</v>
      </c>
      <c r="C564" s="140"/>
      <c r="D564" s="140"/>
      <c r="E564" s="140"/>
    </row>
    <row r="565" spans="2:5" x14ac:dyDescent="0.2">
      <c r="B565" s="140" t="s">
        <v>59</v>
      </c>
      <c r="C565" s="140" t="s">
        <v>231</v>
      </c>
      <c r="D565" s="140" t="s">
        <v>232</v>
      </c>
      <c r="E565" s="140" t="s">
        <v>60</v>
      </c>
    </row>
    <row r="566" spans="2:5" x14ac:dyDescent="0.2">
      <c r="B566" s="140"/>
      <c r="C566" s="140"/>
      <c r="D566" s="140"/>
      <c r="E566" s="140"/>
    </row>
    <row r="567" spans="2:5" x14ac:dyDescent="0.2">
      <c r="B567" s="141" t="s">
        <v>150</v>
      </c>
      <c r="C567" s="43" t="s">
        <v>249</v>
      </c>
      <c r="D567" s="141" t="s">
        <v>609</v>
      </c>
      <c r="E567" s="141" t="s">
        <v>151</v>
      </c>
    </row>
    <row r="568" spans="2:5" x14ac:dyDescent="0.2">
      <c r="B568" s="141"/>
      <c r="C568" s="43" t="s">
        <v>271</v>
      </c>
      <c r="D568" s="141"/>
      <c r="E568" s="141"/>
    </row>
    <row r="569" spans="2:5" x14ac:dyDescent="0.2">
      <c r="B569" s="141"/>
      <c r="C569" s="43" t="s">
        <v>610</v>
      </c>
      <c r="D569" s="141"/>
      <c r="E569" s="141"/>
    </row>
    <row r="570" spans="2:5" x14ac:dyDescent="0.2">
      <c r="B570" s="141"/>
      <c r="C570" s="43" t="s">
        <v>611</v>
      </c>
      <c r="D570" s="141"/>
      <c r="E570" s="141"/>
    </row>
    <row r="571" spans="2:5" x14ac:dyDescent="0.2">
      <c r="B571" s="43"/>
      <c r="C571" s="44"/>
      <c r="D571" s="44"/>
      <c r="E571" s="44"/>
    </row>
    <row r="572" spans="2:5" x14ac:dyDescent="0.2">
      <c r="B572" s="140" t="s">
        <v>59</v>
      </c>
      <c r="C572" s="140" t="s">
        <v>231</v>
      </c>
      <c r="D572" s="140" t="s">
        <v>232</v>
      </c>
      <c r="E572" s="140" t="s">
        <v>60</v>
      </c>
    </row>
    <row r="573" spans="2:5" x14ac:dyDescent="0.2">
      <c r="B573" s="140"/>
      <c r="C573" s="140"/>
      <c r="D573" s="140"/>
      <c r="E573" s="140"/>
    </row>
    <row r="574" spans="2:5" ht="66.75" customHeight="1" x14ac:dyDescent="0.2">
      <c r="B574" s="141" t="s">
        <v>152</v>
      </c>
      <c r="C574" s="43" t="s">
        <v>249</v>
      </c>
      <c r="D574" s="141" t="s">
        <v>612</v>
      </c>
      <c r="E574" s="141" t="s">
        <v>153</v>
      </c>
    </row>
    <row r="575" spans="2:5" ht="66.75" customHeight="1" x14ac:dyDescent="0.2">
      <c r="B575" s="141"/>
      <c r="C575" s="43" t="s">
        <v>271</v>
      </c>
      <c r="D575" s="141"/>
      <c r="E575" s="141"/>
    </row>
    <row r="576" spans="2:5" ht="66.75" customHeight="1" x14ac:dyDescent="0.2">
      <c r="B576" s="141"/>
      <c r="C576" s="43" t="s">
        <v>613</v>
      </c>
      <c r="D576" s="141"/>
      <c r="E576" s="141"/>
    </row>
    <row r="577" spans="2:5" ht="66.75" customHeight="1" x14ac:dyDescent="0.2">
      <c r="B577" s="141"/>
      <c r="C577" s="43" t="s">
        <v>614</v>
      </c>
      <c r="D577" s="141"/>
      <c r="E577" s="141"/>
    </row>
    <row r="578" spans="2:5" ht="66.75" customHeight="1" x14ac:dyDescent="0.2">
      <c r="B578" s="141"/>
      <c r="C578" s="43" t="s">
        <v>615</v>
      </c>
      <c r="D578" s="141"/>
      <c r="E578" s="141"/>
    </row>
    <row r="579" spans="2:5" x14ac:dyDescent="0.2">
      <c r="B579" s="43"/>
      <c r="C579" s="44"/>
      <c r="D579" s="44"/>
      <c r="E579" s="44"/>
    </row>
    <row r="580" spans="2:5" x14ac:dyDescent="0.2">
      <c r="B580" s="140" t="s">
        <v>59</v>
      </c>
      <c r="C580" s="140" t="s">
        <v>231</v>
      </c>
      <c r="D580" s="140" t="s">
        <v>232</v>
      </c>
      <c r="E580" s="140" t="s">
        <v>60</v>
      </c>
    </row>
    <row r="581" spans="2:5" x14ac:dyDescent="0.2">
      <c r="B581" s="140"/>
      <c r="C581" s="140"/>
      <c r="D581" s="140"/>
      <c r="E581" s="140"/>
    </row>
    <row r="582" spans="2:5" ht="39.75" customHeight="1" x14ac:dyDescent="0.2">
      <c r="B582" s="141" t="s">
        <v>154</v>
      </c>
      <c r="C582" s="43" t="s">
        <v>249</v>
      </c>
      <c r="D582" s="141" t="s">
        <v>616</v>
      </c>
      <c r="E582" s="141" t="s">
        <v>155</v>
      </c>
    </row>
    <row r="583" spans="2:5" ht="39.75" customHeight="1" x14ac:dyDescent="0.2">
      <c r="B583" s="141"/>
      <c r="C583" s="43" t="s">
        <v>271</v>
      </c>
      <c r="D583" s="141"/>
      <c r="E583" s="141"/>
    </row>
    <row r="584" spans="2:5" ht="39.75" customHeight="1" x14ac:dyDescent="0.2">
      <c r="B584" s="141"/>
      <c r="C584" s="43" t="s">
        <v>617</v>
      </c>
      <c r="D584" s="141"/>
      <c r="E584" s="141"/>
    </row>
    <row r="585" spans="2:5" ht="39.75" customHeight="1" x14ac:dyDescent="0.2">
      <c r="B585" s="141"/>
      <c r="C585" s="43" t="s">
        <v>618</v>
      </c>
      <c r="D585" s="141"/>
      <c r="E585" s="141"/>
    </row>
    <row r="586" spans="2:5" ht="39.75" customHeight="1" x14ac:dyDescent="0.2">
      <c r="B586" s="141"/>
      <c r="C586" s="43" t="s">
        <v>610</v>
      </c>
      <c r="D586" s="141"/>
      <c r="E586" s="141"/>
    </row>
    <row r="587" spans="2:5" ht="39.75" customHeight="1" x14ac:dyDescent="0.2">
      <c r="B587" s="141"/>
      <c r="C587" s="43" t="s">
        <v>611</v>
      </c>
      <c r="D587" s="141"/>
      <c r="E587" s="141"/>
    </row>
    <row r="588" spans="2:5" ht="39.75" customHeight="1" x14ac:dyDescent="0.2">
      <c r="B588" s="141"/>
      <c r="C588" s="43"/>
      <c r="D588" s="141"/>
      <c r="E588" s="141"/>
    </row>
    <row r="589" spans="2:5" ht="39.75" customHeight="1" x14ac:dyDescent="0.2">
      <c r="B589" s="141"/>
      <c r="C589" s="43" t="s">
        <v>619</v>
      </c>
      <c r="D589" s="141"/>
      <c r="E589" s="141"/>
    </row>
    <row r="590" spans="2:5" x14ac:dyDescent="0.2">
      <c r="B590" s="43"/>
      <c r="C590" s="44"/>
      <c r="D590" s="44"/>
      <c r="E590" s="44"/>
    </row>
    <row r="591" spans="2:5" x14ac:dyDescent="0.2">
      <c r="B591" s="43"/>
      <c r="C591" s="44"/>
      <c r="D591" s="44"/>
      <c r="E591" s="44"/>
    </row>
    <row r="592" spans="2:5" x14ac:dyDescent="0.2">
      <c r="B592" s="140" t="s">
        <v>59</v>
      </c>
      <c r="C592" s="140" t="s">
        <v>231</v>
      </c>
      <c r="D592" s="140" t="s">
        <v>232</v>
      </c>
      <c r="E592" s="140" t="s">
        <v>60</v>
      </c>
    </row>
    <row r="593" spans="2:5" x14ac:dyDescent="0.2">
      <c r="B593" s="140"/>
      <c r="C593" s="140"/>
      <c r="D593" s="140"/>
      <c r="E593" s="140"/>
    </row>
    <row r="594" spans="2:5" ht="60" customHeight="1" x14ac:dyDescent="0.2">
      <c r="B594" s="141" t="s">
        <v>156</v>
      </c>
      <c r="C594" s="43" t="s">
        <v>536</v>
      </c>
      <c r="D594" s="141" t="s">
        <v>620</v>
      </c>
      <c r="E594" s="43" t="s">
        <v>157</v>
      </c>
    </row>
    <row r="595" spans="2:5" ht="90" customHeight="1" x14ac:dyDescent="0.2">
      <c r="B595" s="141"/>
      <c r="C595" s="43" t="s">
        <v>621</v>
      </c>
      <c r="D595" s="141"/>
      <c r="E595" s="43" t="s">
        <v>158</v>
      </c>
    </row>
    <row r="596" spans="2:5" x14ac:dyDescent="0.2">
      <c r="B596" s="141"/>
      <c r="C596" s="43"/>
      <c r="D596" s="141"/>
      <c r="E596" s="43"/>
    </row>
    <row r="597" spans="2:5" x14ac:dyDescent="0.2">
      <c r="B597" s="141"/>
      <c r="C597" s="43" t="s">
        <v>249</v>
      </c>
      <c r="D597" s="141"/>
      <c r="E597" s="43"/>
    </row>
    <row r="598" spans="2:5" x14ac:dyDescent="0.2">
      <c r="B598" s="141"/>
      <c r="C598" s="43" t="s">
        <v>622</v>
      </c>
      <c r="D598" s="141"/>
      <c r="E598" s="43"/>
    </row>
  </sheetData>
  <mergeCells count="417">
    <mergeCell ref="B594:B598"/>
    <mergeCell ref="D594:D598"/>
    <mergeCell ref="B592:B593"/>
    <mergeCell ref="C592:C593"/>
    <mergeCell ref="D592:D593"/>
    <mergeCell ref="E592:E593"/>
    <mergeCell ref="B582:B589"/>
    <mergeCell ref="D582:D589"/>
    <mergeCell ref="E582:E589"/>
    <mergeCell ref="B572:B573"/>
    <mergeCell ref="C572:C573"/>
    <mergeCell ref="D572:D573"/>
    <mergeCell ref="E572:E573"/>
    <mergeCell ref="B567:B570"/>
    <mergeCell ref="D567:D570"/>
    <mergeCell ref="E567:E570"/>
    <mergeCell ref="B580:B581"/>
    <mergeCell ref="C580:C581"/>
    <mergeCell ref="D580:D581"/>
    <mergeCell ref="E580:E581"/>
    <mergeCell ref="B574:B578"/>
    <mergeCell ref="D574:D578"/>
    <mergeCell ref="E574:E578"/>
    <mergeCell ref="B562:E562"/>
    <mergeCell ref="B563:E563"/>
    <mergeCell ref="B564:E564"/>
    <mergeCell ref="B565:B566"/>
    <mergeCell ref="C565:C566"/>
    <mergeCell ref="D565:D566"/>
    <mergeCell ref="E565:E566"/>
    <mergeCell ref="B559:B560"/>
    <mergeCell ref="D559:D560"/>
    <mergeCell ref="B552:B553"/>
    <mergeCell ref="C552:C553"/>
    <mergeCell ref="D552:D553"/>
    <mergeCell ref="E552:E553"/>
    <mergeCell ref="B548:B550"/>
    <mergeCell ref="D548:D550"/>
    <mergeCell ref="B557:B558"/>
    <mergeCell ref="C557:C558"/>
    <mergeCell ref="D557:D558"/>
    <mergeCell ref="E557:E558"/>
    <mergeCell ref="B554:B555"/>
    <mergeCell ref="D554:D555"/>
    <mergeCell ref="E554:E555"/>
    <mergeCell ref="B536:B537"/>
    <mergeCell ref="C536:C537"/>
    <mergeCell ref="D536:D537"/>
    <mergeCell ref="E536:E537"/>
    <mergeCell ref="B529:B531"/>
    <mergeCell ref="D529:D531"/>
    <mergeCell ref="E529:E531"/>
    <mergeCell ref="B546:B547"/>
    <mergeCell ref="C546:C547"/>
    <mergeCell ref="D546:D547"/>
    <mergeCell ref="E546:E547"/>
    <mergeCell ref="B538:B543"/>
    <mergeCell ref="D538:D543"/>
    <mergeCell ref="E538:E543"/>
    <mergeCell ref="B527:B528"/>
    <mergeCell ref="C527:C528"/>
    <mergeCell ref="D527:D528"/>
    <mergeCell ref="E527:E528"/>
    <mergeCell ref="B521:B525"/>
    <mergeCell ref="D521:D525"/>
    <mergeCell ref="B533:E533"/>
    <mergeCell ref="B534:E534"/>
    <mergeCell ref="B535:E535"/>
    <mergeCell ref="B502:B503"/>
    <mergeCell ref="C502:C503"/>
    <mergeCell ref="D502:D503"/>
    <mergeCell ref="E502:E503"/>
    <mergeCell ref="B496:B500"/>
    <mergeCell ref="D496:D500"/>
    <mergeCell ref="E496:E500"/>
    <mergeCell ref="B517:E517"/>
    <mergeCell ref="B519:B520"/>
    <mergeCell ref="C519:C520"/>
    <mergeCell ref="D519:D520"/>
    <mergeCell ref="E519:E520"/>
    <mergeCell ref="B504:B515"/>
    <mergeCell ref="B486:B487"/>
    <mergeCell ref="C486:C487"/>
    <mergeCell ref="D486:D487"/>
    <mergeCell ref="E486:E487"/>
    <mergeCell ref="B482:B484"/>
    <mergeCell ref="D482:D484"/>
    <mergeCell ref="B494:B495"/>
    <mergeCell ref="C494:C495"/>
    <mergeCell ref="D494:D495"/>
    <mergeCell ref="E494:E495"/>
    <mergeCell ref="B488:B492"/>
    <mergeCell ref="D488:D492"/>
    <mergeCell ref="E488:E492"/>
    <mergeCell ref="B468:B469"/>
    <mergeCell ref="C468:C469"/>
    <mergeCell ref="D468:D469"/>
    <mergeCell ref="E468:E469"/>
    <mergeCell ref="B459:B466"/>
    <mergeCell ref="D459:D466"/>
    <mergeCell ref="B480:B481"/>
    <mergeCell ref="C480:C481"/>
    <mergeCell ref="D480:D481"/>
    <mergeCell ref="E480:E481"/>
    <mergeCell ref="B470:B478"/>
    <mergeCell ref="D470:D478"/>
    <mergeCell ref="B447:B448"/>
    <mergeCell ref="C447:C448"/>
    <mergeCell ref="D447:D448"/>
    <mergeCell ref="E447:E448"/>
    <mergeCell ref="B440:B445"/>
    <mergeCell ref="D440:D445"/>
    <mergeCell ref="B456:E456"/>
    <mergeCell ref="B457:B458"/>
    <mergeCell ref="C457:C458"/>
    <mergeCell ref="D457:D458"/>
    <mergeCell ref="E457:E458"/>
    <mergeCell ref="B449:B454"/>
    <mergeCell ref="D449:D454"/>
    <mergeCell ref="E449:E454"/>
    <mergeCell ref="B430:B431"/>
    <mergeCell ref="C430:C431"/>
    <mergeCell ref="D430:D431"/>
    <mergeCell ref="E430:E431"/>
    <mergeCell ref="B424:B428"/>
    <mergeCell ref="B438:B439"/>
    <mergeCell ref="C438:C439"/>
    <mergeCell ref="D438:D439"/>
    <mergeCell ref="E438:E439"/>
    <mergeCell ref="B432:B436"/>
    <mergeCell ref="D432:D436"/>
    <mergeCell ref="B419:E419"/>
    <mergeCell ref="B420:E420"/>
    <mergeCell ref="B422:B423"/>
    <mergeCell ref="C422:C423"/>
    <mergeCell ref="D422:D423"/>
    <mergeCell ref="E422:E423"/>
    <mergeCell ref="B415:B417"/>
    <mergeCell ref="D415:D417"/>
    <mergeCell ref="E415:E417"/>
    <mergeCell ref="B407:B408"/>
    <mergeCell ref="C407:C408"/>
    <mergeCell ref="D407:D408"/>
    <mergeCell ref="E407:E408"/>
    <mergeCell ref="B402:B405"/>
    <mergeCell ref="D402:D405"/>
    <mergeCell ref="E402:E405"/>
    <mergeCell ref="B413:B414"/>
    <mergeCell ref="C413:C414"/>
    <mergeCell ref="D413:D414"/>
    <mergeCell ref="E413:E414"/>
    <mergeCell ref="B409:B411"/>
    <mergeCell ref="D409:D411"/>
    <mergeCell ref="E409:E411"/>
    <mergeCell ref="B392:B393"/>
    <mergeCell ref="C392:C393"/>
    <mergeCell ref="D392:D393"/>
    <mergeCell ref="E392:E393"/>
    <mergeCell ref="B386:B390"/>
    <mergeCell ref="D386:D390"/>
    <mergeCell ref="E386:E390"/>
    <mergeCell ref="B400:B401"/>
    <mergeCell ref="C400:C401"/>
    <mergeCell ref="D400:D401"/>
    <mergeCell ref="E400:E401"/>
    <mergeCell ref="B394:B398"/>
    <mergeCell ref="D394:D398"/>
    <mergeCell ref="E394:E398"/>
    <mergeCell ref="B376:E376"/>
    <mergeCell ref="B377:B378"/>
    <mergeCell ref="C377:C378"/>
    <mergeCell ref="D377:D378"/>
    <mergeCell ref="E377:E378"/>
    <mergeCell ref="B368:B374"/>
    <mergeCell ref="D368:D374"/>
    <mergeCell ref="E368:E374"/>
    <mergeCell ref="B384:B385"/>
    <mergeCell ref="C384:C385"/>
    <mergeCell ref="D384:D385"/>
    <mergeCell ref="E384:E385"/>
    <mergeCell ref="B379:B382"/>
    <mergeCell ref="D379:D382"/>
    <mergeCell ref="E379:E382"/>
    <mergeCell ref="B352:B353"/>
    <mergeCell ref="C352:C353"/>
    <mergeCell ref="D352:D353"/>
    <mergeCell ref="E352:E353"/>
    <mergeCell ref="B333:B350"/>
    <mergeCell ref="B366:B367"/>
    <mergeCell ref="C366:C367"/>
    <mergeCell ref="D366:D367"/>
    <mergeCell ref="E366:E367"/>
    <mergeCell ref="B354:B363"/>
    <mergeCell ref="D354:D363"/>
    <mergeCell ref="B325:B326"/>
    <mergeCell ref="C325:C326"/>
    <mergeCell ref="D325:D326"/>
    <mergeCell ref="E325:E326"/>
    <mergeCell ref="B319:B323"/>
    <mergeCell ref="D319:D323"/>
    <mergeCell ref="E319:E323"/>
    <mergeCell ref="B330:E330"/>
    <mergeCell ref="B331:B332"/>
    <mergeCell ref="C331:C332"/>
    <mergeCell ref="D331:D332"/>
    <mergeCell ref="E331:E332"/>
    <mergeCell ref="B327:B328"/>
    <mergeCell ref="D327:D328"/>
    <mergeCell ref="E327:E328"/>
    <mergeCell ref="B305:B306"/>
    <mergeCell ref="C305:C306"/>
    <mergeCell ref="D305:D306"/>
    <mergeCell ref="E305:E306"/>
    <mergeCell ref="B292:B303"/>
    <mergeCell ref="B317:B318"/>
    <mergeCell ref="C317:C318"/>
    <mergeCell ref="D317:D318"/>
    <mergeCell ref="E317:E318"/>
    <mergeCell ref="B307:B314"/>
    <mergeCell ref="D307:D314"/>
    <mergeCell ref="E307:E314"/>
    <mergeCell ref="B282:B283"/>
    <mergeCell ref="C282:C283"/>
    <mergeCell ref="D282:D283"/>
    <mergeCell ref="E282:E283"/>
    <mergeCell ref="B272:B280"/>
    <mergeCell ref="B290:B291"/>
    <mergeCell ref="C290:C291"/>
    <mergeCell ref="D290:D291"/>
    <mergeCell ref="E290:E291"/>
    <mergeCell ref="B284:B288"/>
    <mergeCell ref="D284:D288"/>
    <mergeCell ref="B265:B266"/>
    <mergeCell ref="C265:C266"/>
    <mergeCell ref="D265:D266"/>
    <mergeCell ref="E265:E266"/>
    <mergeCell ref="B255:B263"/>
    <mergeCell ref="D255:D263"/>
    <mergeCell ref="B270:B271"/>
    <mergeCell ref="C270:C271"/>
    <mergeCell ref="D270:D271"/>
    <mergeCell ref="E270:E271"/>
    <mergeCell ref="B267:B268"/>
    <mergeCell ref="D267:D268"/>
    <mergeCell ref="E267:E268"/>
    <mergeCell ref="B241:E241"/>
    <mergeCell ref="B242:B243"/>
    <mergeCell ref="C242:C243"/>
    <mergeCell ref="D242:D243"/>
    <mergeCell ref="E242:E243"/>
    <mergeCell ref="B236:B237"/>
    <mergeCell ref="D236:D237"/>
    <mergeCell ref="E236:E237"/>
    <mergeCell ref="B253:B254"/>
    <mergeCell ref="C253:C254"/>
    <mergeCell ref="D253:D254"/>
    <mergeCell ref="E253:E254"/>
    <mergeCell ref="B244:B251"/>
    <mergeCell ref="D244:D251"/>
    <mergeCell ref="E244:E251"/>
    <mergeCell ref="B234:B235"/>
    <mergeCell ref="C234:C235"/>
    <mergeCell ref="D234:D235"/>
    <mergeCell ref="E234:E235"/>
    <mergeCell ref="B228:B231"/>
    <mergeCell ref="D228:D231"/>
    <mergeCell ref="E228:E231"/>
    <mergeCell ref="B239:E239"/>
    <mergeCell ref="B240:E240"/>
    <mergeCell ref="B225:E225"/>
    <mergeCell ref="B226:B227"/>
    <mergeCell ref="C226:C227"/>
    <mergeCell ref="D226:D227"/>
    <mergeCell ref="E226:E227"/>
    <mergeCell ref="B220:B223"/>
    <mergeCell ref="D220:D223"/>
    <mergeCell ref="E220:E223"/>
    <mergeCell ref="B233:E233"/>
    <mergeCell ref="B207:E207"/>
    <mergeCell ref="B208:B209"/>
    <mergeCell ref="C208:C209"/>
    <mergeCell ref="D208:D209"/>
    <mergeCell ref="E208:E209"/>
    <mergeCell ref="B197:B205"/>
    <mergeCell ref="D197:D205"/>
    <mergeCell ref="B216:E216"/>
    <mergeCell ref="B218:B219"/>
    <mergeCell ref="C218:C219"/>
    <mergeCell ref="D218:D219"/>
    <mergeCell ref="E218:E219"/>
    <mergeCell ref="B210:B214"/>
    <mergeCell ref="D210:D214"/>
    <mergeCell ref="E210:E214"/>
    <mergeCell ref="B184:E184"/>
    <mergeCell ref="B185:B186"/>
    <mergeCell ref="C185:C186"/>
    <mergeCell ref="D185:D186"/>
    <mergeCell ref="E185:E186"/>
    <mergeCell ref="B179:B182"/>
    <mergeCell ref="D179:D182"/>
    <mergeCell ref="B194:E194"/>
    <mergeCell ref="B195:B196"/>
    <mergeCell ref="C195:C196"/>
    <mergeCell ref="D195:D196"/>
    <mergeCell ref="E195:E196"/>
    <mergeCell ref="B187:B191"/>
    <mergeCell ref="D187:D191"/>
    <mergeCell ref="B164:E164"/>
    <mergeCell ref="B165:B166"/>
    <mergeCell ref="C165:C166"/>
    <mergeCell ref="D165:D166"/>
    <mergeCell ref="E165:E166"/>
    <mergeCell ref="B159:B162"/>
    <mergeCell ref="D159:D162"/>
    <mergeCell ref="B176:E176"/>
    <mergeCell ref="B177:B178"/>
    <mergeCell ref="C177:C178"/>
    <mergeCell ref="D177:D178"/>
    <mergeCell ref="E177:E178"/>
    <mergeCell ref="B167:B174"/>
    <mergeCell ref="D167:D174"/>
    <mergeCell ref="E167:E174"/>
    <mergeCell ref="B147:E147"/>
    <mergeCell ref="B148:B149"/>
    <mergeCell ref="C148:C149"/>
    <mergeCell ref="D148:D149"/>
    <mergeCell ref="E148:E149"/>
    <mergeCell ref="B135:B145"/>
    <mergeCell ref="B156:E156"/>
    <mergeCell ref="B157:B158"/>
    <mergeCell ref="C157:C158"/>
    <mergeCell ref="D157:D158"/>
    <mergeCell ref="E157:E158"/>
    <mergeCell ref="B150:B154"/>
    <mergeCell ref="D150:D154"/>
    <mergeCell ref="E150:E154"/>
    <mergeCell ref="B125:B126"/>
    <mergeCell ref="C125:C126"/>
    <mergeCell ref="D125:D126"/>
    <mergeCell ref="E125:E126"/>
    <mergeCell ref="B113:B123"/>
    <mergeCell ref="B130:E130"/>
    <mergeCell ref="B131:E131"/>
    <mergeCell ref="B133:B134"/>
    <mergeCell ref="C133:C134"/>
    <mergeCell ref="D133:D134"/>
    <mergeCell ref="E133:E134"/>
    <mergeCell ref="B127:B128"/>
    <mergeCell ref="D127:D128"/>
    <mergeCell ref="E127:E128"/>
    <mergeCell ref="B103:E103"/>
    <mergeCell ref="B104:B105"/>
    <mergeCell ref="C104:C105"/>
    <mergeCell ref="D104:D105"/>
    <mergeCell ref="E104:E105"/>
    <mergeCell ref="B98:B101"/>
    <mergeCell ref="D98:D101"/>
    <mergeCell ref="B111:B112"/>
    <mergeCell ref="C111:C112"/>
    <mergeCell ref="D111:D112"/>
    <mergeCell ref="E111:E112"/>
    <mergeCell ref="B106:B109"/>
    <mergeCell ref="D106:D109"/>
    <mergeCell ref="B85:B86"/>
    <mergeCell ref="C85:C86"/>
    <mergeCell ref="D85:D86"/>
    <mergeCell ref="E85:E86"/>
    <mergeCell ref="B68:B83"/>
    <mergeCell ref="D72:D84"/>
    <mergeCell ref="E72:E84"/>
    <mergeCell ref="B96:B97"/>
    <mergeCell ref="C96:C97"/>
    <mergeCell ref="D96:D97"/>
    <mergeCell ref="E96:E97"/>
    <mergeCell ref="B87:B94"/>
    <mergeCell ref="D87:D94"/>
    <mergeCell ref="E89:E94"/>
    <mergeCell ref="E87:E88"/>
    <mergeCell ref="B60:B61"/>
    <mergeCell ref="C60:C61"/>
    <mergeCell ref="D60:D61"/>
    <mergeCell ref="E60:E61"/>
    <mergeCell ref="B36:B58"/>
    <mergeCell ref="D36:D58"/>
    <mergeCell ref="B66:B67"/>
    <mergeCell ref="C66:C67"/>
    <mergeCell ref="D66:D67"/>
    <mergeCell ref="E66:E67"/>
    <mergeCell ref="B62:B64"/>
    <mergeCell ref="C62:C64"/>
    <mergeCell ref="B26:B27"/>
    <mergeCell ref="C26:C27"/>
    <mergeCell ref="D26:D27"/>
    <mergeCell ref="E26:E27"/>
    <mergeCell ref="B20:B24"/>
    <mergeCell ref="D20:D24"/>
    <mergeCell ref="E20:E24"/>
    <mergeCell ref="B34:B35"/>
    <mergeCell ref="C34:C35"/>
    <mergeCell ref="D34:D35"/>
    <mergeCell ref="E34:E35"/>
    <mergeCell ref="B28:B32"/>
    <mergeCell ref="D28:D32"/>
    <mergeCell ref="E28:E32"/>
    <mergeCell ref="D1:E1"/>
    <mergeCell ref="B2:E2"/>
    <mergeCell ref="B3:E3"/>
    <mergeCell ref="B4:E4"/>
    <mergeCell ref="B5:B6"/>
    <mergeCell ref="C5:C6"/>
    <mergeCell ref="D5:D6"/>
    <mergeCell ref="E5:E6"/>
    <mergeCell ref="B18:B19"/>
    <mergeCell ref="C18:C19"/>
    <mergeCell ref="D18:D19"/>
    <mergeCell ref="E18:E19"/>
    <mergeCell ref="B7:B16"/>
  </mergeCells>
  <pageMargins left="0.7" right="0.7" top="0.75" bottom="0.75" header="0.3" footer="0.3"/>
  <pageSetup paperSize="9" scale="49" orientation="portrait" horizontalDpi="0" verticalDpi="0" r:id="rId1"/>
  <pictur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tabColor theme="0" tint="-0.14999847407452621"/>
  </sheetPr>
  <dimension ref="G1:R168"/>
  <sheetViews>
    <sheetView showGridLines="0" showRowColHeaders="0" zoomScale="90" zoomScaleNormal="90" workbookViewId="0">
      <selection activeCell="Q28" sqref="Q28"/>
    </sheetView>
  </sheetViews>
  <sheetFormatPr baseColWidth="10" defaultRowHeight="12.75" x14ac:dyDescent="0.2"/>
  <cols>
    <col min="1" max="1" width="5.140625" style="2" customWidth="1"/>
    <col min="2" max="7" width="11.42578125" style="2"/>
    <col min="8" max="8" width="16.42578125" style="2" customWidth="1"/>
    <col min="9" max="9" width="16.85546875" style="2" customWidth="1"/>
    <col min="10" max="10" width="15.42578125" style="2" customWidth="1"/>
    <col min="11" max="11" width="16.28515625" style="2" customWidth="1"/>
    <col min="12" max="16384" width="11.42578125" style="2"/>
  </cols>
  <sheetData>
    <row r="1" spans="7:18" ht="19.5" customHeight="1" x14ac:dyDescent="0.2">
      <c r="P1" s="46"/>
    </row>
    <row r="2" spans="7:18" ht="35.25" customHeight="1" thickBot="1" x14ac:dyDescent="0.35">
      <c r="G2" s="52"/>
      <c r="H2" s="148" t="s">
        <v>624</v>
      </c>
      <c r="I2" s="148"/>
      <c r="J2" s="148"/>
      <c r="K2" s="148"/>
      <c r="L2" s="52"/>
    </row>
    <row r="3" spans="7:18" ht="27.75" customHeight="1" thickTop="1" thickBot="1" x14ac:dyDescent="0.25">
      <c r="G3" s="52"/>
      <c r="H3" s="53" t="s">
        <v>51</v>
      </c>
      <c r="I3" s="53" t="s">
        <v>52</v>
      </c>
      <c r="J3" s="53" t="s">
        <v>628</v>
      </c>
      <c r="K3" s="54" t="s">
        <v>53</v>
      </c>
      <c r="L3" s="52"/>
    </row>
    <row r="4" spans="7:18" ht="25.5" customHeight="1" thickTop="1" thickBot="1" x14ac:dyDescent="0.25">
      <c r="G4" s="52"/>
      <c r="H4" s="81">
        <f>'Valores Resolución 1111'!K7</f>
        <v>0.105</v>
      </c>
      <c r="I4" s="82">
        <f>'Valores Resolución 1111'!K29</f>
        <v>0.45500000000000007</v>
      </c>
      <c r="J4" s="82">
        <f>'Valores Resolución 1111'!K59</f>
        <v>2.5000000000000001E-2</v>
      </c>
      <c r="K4" s="56">
        <f>'Valores Resolución 1111'!K63</f>
        <v>7.5000000000000011E-2</v>
      </c>
      <c r="L4" s="52"/>
    </row>
    <row r="5" spans="7:18" ht="30" customHeight="1" thickTop="1" thickBot="1" x14ac:dyDescent="0.25">
      <c r="G5" s="52"/>
      <c r="H5" s="55">
        <f>H4*4</f>
        <v>0.42</v>
      </c>
      <c r="I5" s="55">
        <f>I4*1.67499</f>
        <v>0.76212045000000006</v>
      </c>
      <c r="J5" s="55">
        <f>J4*20</f>
        <v>0.5</v>
      </c>
      <c r="K5" s="56">
        <f>K4*10</f>
        <v>0.75000000000000011</v>
      </c>
      <c r="L5" s="52"/>
    </row>
    <row r="6" spans="7:18" ht="19.5" customHeight="1" thickTop="1" x14ac:dyDescent="0.2">
      <c r="K6" s="47"/>
      <c r="L6" s="47"/>
    </row>
    <row r="7" spans="7:18" ht="19.5" customHeight="1" x14ac:dyDescent="0.2">
      <c r="K7" s="47"/>
      <c r="L7" s="47"/>
    </row>
    <row r="8" spans="7:18" ht="19.5" customHeight="1" x14ac:dyDescent="0.2"/>
    <row r="9" spans="7:18" ht="19.5" customHeight="1" x14ac:dyDescent="0.2"/>
    <row r="10" spans="7:18" ht="19.5" customHeight="1" x14ac:dyDescent="0.2">
      <c r="Q10" s="47"/>
      <c r="R10" s="47"/>
    </row>
    <row r="11" spans="7:18" x14ac:dyDescent="0.2">
      <c r="K11" s="46"/>
    </row>
    <row r="14" spans="7:18" x14ac:dyDescent="0.2">
      <c r="Q14" s="46"/>
    </row>
    <row r="147" spans="10:12" x14ac:dyDescent="0.2">
      <c r="L147" s="48">
        <f>COUNTA(Planear!N29)*0.02</f>
        <v>0</v>
      </c>
    </row>
    <row r="148" spans="10:12" x14ac:dyDescent="0.2">
      <c r="L148" s="48">
        <f>COUNTA(Planear!N30)*0.02</f>
        <v>0</v>
      </c>
    </row>
    <row r="149" spans="10:12" x14ac:dyDescent="0.2">
      <c r="L149" s="48">
        <f>COUNTA(Planear!N31)*0.02</f>
        <v>0.02</v>
      </c>
    </row>
    <row r="150" spans="10:12" x14ac:dyDescent="0.2">
      <c r="L150" s="49">
        <f>SUM(L147:L149)</f>
        <v>0.02</v>
      </c>
    </row>
    <row r="160" spans="10:12" x14ac:dyDescent="0.2">
      <c r="J160" s="48">
        <f>COUNTA(Planear!N16)*0.005</f>
        <v>5.0000000000000001E-3</v>
      </c>
    </row>
    <row r="161" spans="9:10" x14ac:dyDescent="0.2">
      <c r="J161" s="48">
        <f>COUNTA(Planear!N17)*0.005</f>
        <v>5.0000000000000001E-3</v>
      </c>
    </row>
    <row r="162" spans="9:10" x14ac:dyDescent="0.2">
      <c r="J162" s="48">
        <f>COUNTA(Planear!N18)*0.005</f>
        <v>5.0000000000000001E-3</v>
      </c>
    </row>
    <row r="163" spans="9:10" x14ac:dyDescent="0.2">
      <c r="J163" s="48">
        <f>COUNTA(Planear!N19)*0.005</f>
        <v>5.0000000000000001E-3</v>
      </c>
    </row>
    <row r="164" spans="9:10" x14ac:dyDescent="0.2">
      <c r="J164" s="48">
        <f>COUNTA(Planear!N20)*0.005</f>
        <v>5.0000000000000001E-3</v>
      </c>
    </row>
    <row r="165" spans="9:10" x14ac:dyDescent="0.2">
      <c r="J165" s="48">
        <f>COUNTA(Planear!N21)*0.005</f>
        <v>0</v>
      </c>
    </row>
    <row r="166" spans="9:10" x14ac:dyDescent="0.2">
      <c r="J166" s="48">
        <f>COUNTA(Planear!N22)*0.005</f>
        <v>0</v>
      </c>
    </row>
    <row r="167" spans="9:10" x14ac:dyDescent="0.2">
      <c r="J167" s="48">
        <f>COUNTA(Planear!N23)*0.005</f>
        <v>0</v>
      </c>
    </row>
    <row r="168" spans="9:10" x14ac:dyDescent="0.2">
      <c r="I168" s="50" t="s">
        <v>50</v>
      </c>
      <c r="J168" s="51">
        <f>SUM(J160:J167)</f>
        <v>2.5000000000000001E-2</v>
      </c>
    </row>
  </sheetData>
  <mergeCells count="1">
    <mergeCell ref="H2:K2"/>
  </mergeCells>
  <pageMargins left="0.7" right="0.7" top="0.75" bottom="0.75" header="0.3" footer="0.3"/>
  <pageSetup paperSize="9" orientation="portrait" r:id="rId1"/>
  <drawing r:id="rId2"/>
  <pictur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G202"/>
  <sheetViews>
    <sheetView showGridLines="0" showRowColHeaders="0" topLeftCell="B180" workbookViewId="0">
      <selection activeCell="A184" sqref="A184:A203"/>
    </sheetView>
  </sheetViews>
  <sheetFormatPr baseColWidth="10" defaultRowHeight="12.75" x14ac:dyDescent="0.2"/>
  <cols>
    <col min="1" max="1" width="5.85546875" hidden="1" customWidth="1"/>
    <col min="3" max="3" width="5.7109375" customWidth="1"/>
    <col min="4" max="4" width="4.28515625" customWidth="1"/>
    <col min="5" max="5" width="59.28515625" customWidth="1"/>
    <col min="6" max="6" width="29.5703125" customWidth="1"/>
    <col min="7" max="7" width="43.5703125" customWidth="1"/>
    <col min="8" max="8" width="24.85546875" customWidth="1"/>
    <col min="9" max="9" width="24.85546875" bestFit="1" customWidth="1"/>
  </cols>
  <sheetData>
    <row r="1" spans="4:7" s="1" customFormat="1" x14ac:dyDescent="0.2"/>
    <row r="12" spans="4:7" s="1" customFormat="1" x14ac:dyDescent="0.2"/>
    <row r="13" spans="4:7" s="1" customFormat="1" x14ac:dyDescent="0.2"/>
    <row r="14" spans="4:7" ht="13.5" thickBot="1" x14ac:dyDescent="0.25">
      <c r="E14" s="21"/>
    </row>
    <row r="15" spans="4:7" ht="119.25" customHeight="1" thickTop="1" thickBot="1" x14ac:dyDescent="0.25">
      <c r="D15" s="24"/>
      <c r="E15" s="37">
        <f>'Valores Resolución 1111'!K7</f>
        <v>0.105</v>
      </c>
      <c r="F15" s="26" t="s">
        <v>160</v>
      </c>
      <c r="G15" s="23">
        <v>0.25</v>
      </c>
    </row>
    <row r="16" spans="4:7" ht="13.5" thickTop="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pans="4:7" s="1" customFormat="1" x14ac:dyDescent="0.2"/>
    <row r="66" spans="4:7" s="1" customFormat="1" x14ac:dyDescent="0.2"/>
    <row r="67" spans="4:7" s="1" customFormat="1" x14ac:dyDescent="0.2"/>
    <row r="68" spans="4:7" s="1" customFormat="1" x14ac:dyDescent="0.2"/>
    <row r="69" spans="4:7" s="1" customFormat="1" x14ac:dyDescent="0.2"/>
    <row r="70" spans="4:7" s="1" customFormat="1" x14ac:dyDescent="0.2"/>
    <row r="71" spans="4:7" s="1" customFormat="1" x14ac:dyDescent="0.2"/>
    <row r="72" spans="4:7" s="1" customFormat="1" x14ac:dyDescent="0.2"/>
    <row r="73" spans="4:7" s="1" customFormat="1" x14ac:dyDescent="0.2"/>
    <row r="74" spans="4:7" s="1" customFormat="1" x14ac:dyDescent="0.2"/>
    <row r="75" spans="4:7" s="1" customFormat="1" x14ac:dyDescent="0.2"/>
    <row r="76" spans="4:7" s="1" customFormat="1" ht="13.5" thickBot="1" x14ac:dyDescent="0.25">
      <c r="E76" s="21"/>
    </row>
    <row r="77" spans="4:7" s="1" customFormat="1" ht="119.25" customHeight="1" thickTop="1" thickBot="1" x14ac:dyDescent="0.25">
      <c r="D77" s="24"/>
      <c r="E77" s="25">
        <f>'Valores Resolución 1111'!K29</f>
        <v>0.45500000000000007</v>
      </c>
      <c r="F77" s="26" t="s">
        <v>160</v>
      </c>
      <c r="G77" s="23">
        <v>0.6</v>
      </c>
    </row>
    <row r="78" spans="4:7" s="1" customFormat="1" ht="13.5" thickTop="1" x14ac:dyDescent="0.2"/>
    <row r="79" spans="4:7" s="1" customFormat="1" x14ac:dyDescent="0.2"/>
    <row r="80" spans="4:7" s="1" customFormat="1" x14ac:dyDescent="0.2"/>
    <row r="81" s="1" customFormat="1" x14ac:dyDescent="0.2"/>
    <row r="82" s="1" customFormat="1" x14ac:dyDescent="0.2"/>
    <row r="83" s="1" customFormat="1" x14ac:dyDescent="0.2"/>
    <row r="84" s="1" customFormat="1" x14ac:dyDescent="0.2"/>
    <row r="134" spans="4:7" ht="13.5" thickBot="1" x14ac:dyDescent="0.25"/>
    <row r="135" spans="4:7" s="1" customFormat="1" ht="119.25" customHeight="1" thickTop="1" thickBot="1" x14ac:dyDescent="0.25">
      <c r="D135" s="24"/>
      <c r="E135" s="25">
        <f>'Valores Resolución 1111'!K59</f>
        <v>2.5000000000000001E-2</v>
      </c>
      <c r="F135" s="26" t="s">
        <v>160</v>
      </c>
      <c r="G135" s="23">
        <v>0.05</v>
      </c>
    </row>
    <row r="136" spans="4:7" ht="13.5" thickTop="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pans="4:7" s="1" customFormat="1" x14ac:dyDescent="0.2"/>
    <row r="194" spans="4:7" s="1" customFormat="1" x14ac:dyDescent="0.2"/>
    <row r="195" spans="4:7" s="1" customFormat="1" x14ac:dyDescent="0.2"/>
    <row r="196" spans="4:7" s="1" customFormat="1" x14ac:dyDescent="0.2"/>
    <row r="197" spans="4:7" s="1" customFormat="1" ht="13.5" thickBot="1" x14ac:dyDescent="0.25"/>
    <row r="198" spans="4:7" s="1" customFormat="1" ht="119.25" customHeight="1" thickTop="1" thickBot="1" x14ac:dyDescent="0.25">
      <c r="D198" s="24"/>
      <c r="E198" s="25">
        <f>'Valores Resolución 1111'!K63</f>
        <v>7.5000000000000011E-2</v>
      </c>
      <c r="F198" s="26" t="s">
        <v>160</v>
      </c>
      <c r="G198" s="23">
        <v>0.1</v>
      </c>
    </row>
    <row r="199" spans="4:7" s="1" customFormat="1" ht="13.5" thickTop="1" x14ac:dyDescent="0.2"/>
    <row r="200" spans="4:7" s="1" customFormat="1" x14ac:dyDescent="0.2"/>
    <row r="201" spans="4:7" s="1" customFormat="1" x14ac:dyDescent="0.2"/>
    <row r="202" spans="4:7" s="1" customFormat="1" x14ac:dyDescent="0.2"/>
  </sheetData>
  <pageMargins left="0.7" right="0.7" top="0.75" bottom="0.75" header="0.3" footer="0.3"/>
  <drawing r:id="rId1"/>
  <picture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
  <sheetViews>
    <sheetView showGridLines="0" showRowColHeaders="0" topLeftCell="A3" zoomScaleNormal="100" workbookViewId="0">
      <selection activeCell="E1" sqref="E1:E31"/>
    </sheetView>
  </sheetViews>
  <sheetFormatPr baseColWidth="10" defaultRowHeight="12.75" x14ac:dyDescent="0.2"/>
  <cols>
    <col min="1" max="16384" width="11.42578125" style="2"/>
  </cols>
  <sheetData/>
  <pageMargins left="0.7" right="0.7" top="0.75" bottom="0.75" header="0.3" footer="0.3"/>
  <pageSetup paperSize="9" orientation="portrait" r:id="rId1"/>
  <drawing r:id="rId2"/>
  <picture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N6"/>
  <sheetViews>
    <sheetView showGridLines="0" showRowColHeaders="0" zoomScale="95" zoomScaleNormal="95" workbookViewId="0"/>
  </sheetViews>
  <sheetFormatPr baseColWidth="10" defaultRowHeight="12.75" x14ac:dyDescent="0.2"/>
  <cols>
    <col min="1" max="1" width="0.28515625" style="83" customWidth="1"/>
    <col min="2" max="2" width="7.85546875" style="83" customWidth="1"/>
    <col min="3" max="3" width="39.5703125" style="83" customWidth="1"/>
    <col min="4" max="4" width="21.28515625" style="83" customWidth="1"/>
    <col min="5" max="11" width="11.42578125" style="83"/>
    <col min="12" max="12" width="12.28515625" style="83" bestFit="1" customWidth="1"/>
    <col min="13" max="16384" width="11.42578125" style="83"/>
  </cols>
  <sheetData>
    <row r="1" spans="3:14" ht="87" customHeight="1" thickBot="1" x14ac:dyDescent="0.25">
      <c r="D1" s="155">
        <f>'Valores Resolución 1111'!K67</f>
        <v>0.66000000000000014</v>
      </c>
      <c r="E1" s="155"/>
      <c r="F1" s="155"/>
      <c r="G1" s="155"/>
      <c r="H1" s="155"/>
      <c r="I1" s="155"/>
      <c r="J1" s="155"/>
    </row>
    <row r="2" spans="3:14" ht="25.5" customHeight="1" thickTop="1" thickBot="1" x14ac:dyDescent="0.25">
      <c r="C2" s="86" t="s">
        <v>702</v>
      </c>
      <c r="D2" s="87" t="s">
        <v>703</v>
      </c>
      <c r="E2" s="156" t="s">
        <v>704</v>
      </c>
      <c r="F2" s="157"/>
      <c r="G2" s="157"/>
      <c r="H2" s="157"/>
      <c r="I2" s="157"/>
      <c r="J2" s="157"/>
      <c r="K2" s="157"/>
      <c r="L2" s="157"/>
      <c r="M2" s="157"/>
      <c r="N2" s="158"/>
    </row>
    <row r="3" spans="3:14" ht="91.5" customHeight="1" thickTop="1" thickBot="1" x14ac:dyDescent="0.25">
      <c r="C3" s="84" t="s">
        <v>705</v>
      </c>
      <c r="D3" s="85" t="s">
        <v>706</v>
      </c>
      <c r="E3" s="159" t="s">
        <v>707</v>
      </c>
      <c r="F3" s="160"/>
      <c r="G3" s="160"/>
      <c r="H3" s="160"/>
      <c r="I3" s="160"/>
      <c r="J3" s="160"/>
      <c r="K3" s="160"/>
      <c r="L3" s="160"/>
      <c r="M3" s="160"/>
      <c r="N3" s="161"/>
    </row>
    <row r="4" spans="3:14" ht="91.5" customHeight="1" thickTop="1" thickBot="1" x14ac:dyDescent="0.25">
      <c r="C4" s="88" t="s">
        <v>708</v>
      </c>
      <c r="D4" s="89" t="s">
        <v>709</v>
      </c>
      <c r="E4" s="149" t="s">
        <v>713</v>
      </c>
      <c r="F4" s="150"/>
      <c r="G4" s="150"/>
      <c r="H4" s="150"/>
      <c r="I4" s="150"/>
      <c r="J4" s="150"/>
      <c r="K4" s="150"/>
      <c r="L4" s="150"/>
      <c r="M4" s="150"/>
      <c r="N4" s="151"/>
    </row>
    <row r="5" spans="3:14" ht="91.5" customHeight="1" thickTop="1" thickBot="1" x14ac:dyDescent="0.25">
      <c r="C5" s="90" t="s">
        <v>711</v>
      </c>
      <c r="D5" s="91" t="s">
        <v>710</v>
      </c>
      <c r="E5" s="152" t="s">
        <v>712</v>
      </c>
      <c r="F5" s="153"/>
      <c r="G5" s="153"/>
      <c r="H5" s="153"/>
      <c r="I5" s="153"/>
      <c r="J5" s="153"/>
      <c r="K5" s="153"/>
      <c r="L5" s="153"/>
      <c r="M5" s="153"/>
      <c r="N5" s="154"/>
    </row>
    <row r="6" spans="3:14" ht="13.5" thickTop="1" x14ac:dyDescent="0.2"/>
  </sheetData>
  <mergeCells count="5">
    <mergeCell ref="E4:N4"/>
    <mergeCell ref="E5:N5"/>
    <mergeCell ref="D1:J1"/>
    <mergeCell ref="E2:N2"/>
    <mergeCell ref="E3:N3"/>
  </mergeCells>
  <pageMargins left="0.7" right="0.7" top="0.75" bottom="0.75" header="0.3" footer="0.3"/>
  <drawing r:id="rId1"/>
  <pictur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22</vt:i4>
      </vt:variant>
      <vt:variant>
        <vt:lpstr>Rangos con nombre</vt:lpstr>
      </vt:variant>
      <vt:variant>
        <vt:i4>5</vt:i4>
      </vt:variant>
    </vt:vector>
  </HeadingPairs>
  <TitlesOfParts>
    <vt:vector size="27" baseType="lpstr">
      <vt:lpstr>Capacitación</vt:lpstr>
      <vt:lpstr>Inicio</vt:lpstr>
      <vt:lpstr>Valores Resolución 1111</vt:lpstr>
      <vt:lpstr>Instrucciones</vt:lpstr>
      <vt:lpstr>Planear</vt:lpstr>
      <vt:lpstr>Planear explicación</vt:lpstr>
      <vt:lpstr>Gestionar Planear</vt:lpstr>
      <vt:lpstr>Hacer</vt:lpstr>
      <vt:lpstr>Hacer explicación</vt:lpstr>
      <vt:lpstr>Gestionar Hacer</vt:lpstr>
      <vt:lpstr>Verificar</vt:lpstr>
      <vt:lpstr>Verificar explicación </vt:lpstr>
      <vt:lpstr>Gestionar Verificar</vt:lpstr>
      <vt:lpstr>Actuar</vt:lpstr>
      <vt:lpstr>Actuar explicación</vt:lpstr>
      <vt:lpstr>Gestionar Actuar</vt:lpstr>
      <vt:lpstr>Anexo tecnico</vt:lpstr>
      <vt:lpstr>Estandar</vt:lpstr>
      <vt:lpstr>Evaluación Indicadores</vt:lpstr>
      <vt:lpstr>Resultado </vt:lpstr>
      <vt:lpstr>Gráfica</vt:lpstr>
      <vt:lpstr>Plan de acción</vt:lpstr>
      <vt:lpstr>Actuar!Área_de_impresión</vt:lpstr>
      <vt:lpstr>Gráfica!Área_de_impresión</vt:lpstr>
      <vt:lpstr>Hacer!Área_de_impresión</vt:lpstr>
      <vt:lpstr>Planear!Área_de_impresión</vt:lpstr>
      <vt:lpstr>Verificar!Área_de_impresión</vt:lpstr>
    </vt:vector>
  </TitlesOfParts>
  <Company>Consejo Col. de Seguridad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eajimenezr</dc:creator>
  <cp:lastModifiedBy>ADRIANA</cp:lastModifiedBy>
  <cp:lastPrinted>2017-12-19T20:05:47Z</cp:lastPrinted>
  <dcterms:created xsi:type="dcterms:W3CDTF">2006-08-03T18:30:35Z</dcterms:created>
  <dcterms:modified xsi:type="dcterms:W3CDTF">2018-04-16T01:57:12Z</dcterms:modified>
</cp:coreProperties>
</file>