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MINUTO\Opcion De Grado Monografia\"/>
    </mc:Choice>
  </mc:AlternateContent>
  <xr:revisionPtr revIDLastSave="0" documentId="13_ncr:1_{EAA7DBB4-6A12-48F3-8D56-7C9A2CEC04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arrayador" sheetId="23" r:id="rId1"/>
    <sheet name="operador de canoa " sheetId="25" r:id="rId2"/>
  </sheets>
  <definedNames>
    <definedName name="_xlnm._FilterDatabase" localSheetId="0" hidden="1">Atarrayador!$A$6:$AC$28</definedName>
    <definedName name="_xlnm._FilterDatabase" localSheetId="1" hidden="1">'operador de canoa '!$A$6:$AC$28</definedName>
    <definedName name="impresion" localSheetId="1">#REF!</definedName>
    <definedName name="impresion">#REF!</definedName>
    <definedName name="_xlnm.Print_Titles" localSheetId="0">Atarrayador!$1:$6</definedName>
    <definedName name="_xlnm.Print_Titles" localSheetId="1">'operador de canoa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23" l="1"/>
  <c r="S12" i="23" s="1"/>
  <c r="P13" i="23"/>
  <c r="S13" i="23" s="1"/>
  <c r="P14" i="23"/>
  <c r="S14" i="23" s="1"/>
  <c r="P15" i="23"/>
  <c r="S15" i="23" s="1"/>
  <c r="P16" i="23"/>
  <c r="S16" i="23" s="1"/>
  <c r="P17" i="23"/>
  <c r="S17" i="23" s="1"/>
  <c r="P18" i="23"/>
  <c r="S18" i="23" s="1"/>
  <c r="P19" i="23"/>
  <c r="S19" i="23" s="1"/>
  <c r="P20" i="23"/>
  <c r="S20" i="23" s="1"/>
  <c r="P21" i="23"/>
  <c r="S21" i="23" s="1"/>
  <c r="P22" i="23"/>
  <c r="S22" i="23" s="1"/>
  <c r="P23" i="23"/>
  <c r="S23" i="23" s="1"/>
  <c r="P24" i="23"/>
  <c r="S24" i="23" s="1"/>
  <c r="P25" i="23"/>
  <c r="S25" i="23" s="1"/>
  <c r="P26" i="23"/>
  <c r="S26" i="23" s="1"/>
  <c r="P27" i="23"/>
  <c r="S27" i="23" s="1"/>
  <c r="P28" i="23"/>
  <c r="S28" i="23" s="1"/>
  <c r="P11" i="25"/>
  <c r="S11" i="25" s="1"/>
  <c r="P12" i="25"/>
  <c r="S12" i="25" s="1"/>
  <c r="P13" i="25"/>
  <c r="S13" i="25" s="1"/>
  <c r="P14" i="25"/>
  <c r="S14" i="25" s="1"/>
  <c r="P15" i="25"/>
  <c r="S15" i="25" s="1"/>
  <c r="P16" i="25"/>
  <c r="S16" i="25" s="1"/>
  <c r="P17" i="25"/>
  <c r="S17" i="25" s="1"/>
  <c r="P18" i="25"/>
  <c r="S18" i="25" s="1"/>
  <c r="P19" i="25"/>
  <c r="S19" i="25" s="1"/>
  <c r="P20" i="25"/>
  <c r="S20" i="25" s="1"/>
  <c r="P21" i="25"/>
  <c r="S21" i="25" s="1"/>
  <c r="P22" i="25"/>
  <c r="S22" i="25" s="1"/>
  <c r="P23" i="25"/>
  <c r="S23" i="25" s="1"/>
  <c r="P24" i="25"/>
  <c r="S24" i="25" s="1"/>
  <c r="P25" i="25"/>
  <c r="S25" i="25" s="1"/>
  <c r="P26" i="25"/>
  <c r="S26" i="25" s="1"/>
  <c r="P27" i="25"/>
  <c r="S27" i="25" s="1"/>
  <c r="P28" i="25"/>
  <c r="S28" i="25" s="1"/>
  <c r="P10" i="25" l="1"/>
  <c r="S10" i="25" s="1"/>
  <c r="P9" i="25"/>
  <c r="S9" i="25" s="1"/>
  <c r="P8" i="25"/>
  <c r="S8" i="25" s="1"/>
  <c r="P7" i="25"/>
  <c r="S7" i="25" s="1"/>
  <c r="P11" i="23" l="1"/>
  <c r="S11" i="23" s="1"/>
  <c r="P10" i="23"/>
  <c r="S10" i="23" s="1"/>
  <c r="P9" i="23"/>
  <c r="S9" i="23" s="1"/>
  <c r="P8" i="23"/>
  <c r="S8" i="23" s="1"/>
  <c r="P7" i="23"/>
  <c r="S7" i="23" s="1"/>
  <c r="K9" i="25"/>
  <c r="M9" i="25"/>
  <c r="M8" i="25"/>
  <c r="L9" i="25"/>
  <c r="L8" i="25"/>
  <c r="K8" i="25"/>
  <c r="K9" i="23"/>
  <c r="L9" i="23"/>
  <c r="K8" i="23"/>
  <c r="M9" i="23"/>
  <c r="L8" i="23"/>
  <c r="M8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LUZ EVERLYN TOVAR CUBILLOS</author>
    <author>tc={D07413A1-A989-4E15-B813-0671E422270C}</author>
  </authors>
  <commentList>
    <comment ref="N6" authorId="0" shapeId="0" xr:uid="{00000000-0006-0000-0000-000001000000}">
      <text>
        <r>
          <rPr>
            <sz val="9"/>
            <color indexed="81"/>
            <rFont val="Tahoma"/>
            <family val="2"/>
          </rPr>
          <t>0= BAJO,
2 =MEDIO
6 =ALTO
10= MUY ALTO</t>
        </r>
      </text>
    </comment>
    <comment ref="O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4=CONTINUA
3 = FRECUENTE
2 =OCASIONAL
1=ESPORÁDICA
</t>
        </r>
      </text>
    </comment>
    <comment ref="P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ND * NE</t>
        </r>
      </text>
    </comment>
    <comment ref="R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
100= MORTAL O CATASTRÓFICO
60=MUY GRAVE
25=GRAVE
10=LEVE</t>
        </r>
      </text>
    </comment>
    <comment ref="V11" authorId="1" shapeId="0" xr:uid="{D07413A1-A989-4E15-B813-0671E422270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escriba el nombre de las enfermedades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LUZ EVERLYN TOVAR CUBILLOS</author>
    <author>tc={C1F88384-1F12-4522-98D7-D88CB38EB8CA}</author>
    <author>tc={D07413A1-A989-4E16-B813-0671E422270C}</author>
  </authors>
  <commentList>
    <comment ref="N6" authorId="0" shapeId="0" xr:uid="{E8B92515-5B4C-4345-8840-88AB61067F3B}">
      <text>
        <r>
          <rPr>
            <sz val="9"/>
            <color indexed="81"/>
            <rFont val="Tahoma"/>
            <family val="2"/>
          </rPr>
          <t>0= BAJO,
2 =MEDIO
6 =ALTO
10= MUY ALTO</t>
        </r>
      </text>
    </comment>
    <comment ref="O6" authorId="0" shapeId="0" xr:uid="{9852BE1A-F820-4A2D-A687-55115C04D988}">
      <text>
        <r>
          <rPr>
            <sz val="9"/>
            <color indexed="81"/>
            <rFont val="Tahoma"/>
            <family val="2"/>
          </rPr>
          <t xml:space="preserve">4=CONTINUA
3 = FRECUENTE
2 =OCASIONAL
1=ESPORÁDICA
</t>
        </r>
      </text>
    </comment>
    <comment ref="P6" authorId="0" shapeId="0" xr:uid="{59E072BB-3671-4F47-B3A1-8B4675C488A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ND * NE</t>
        </r>
      </text>
    </comment>
    <comment ref="R6" authorId="0" shapeId="0" xr:uid="{55A12938-8A21-4020-9DD7-DB6622B273E5}">
      <text>
        <r>
          <rPr>
            <b/>
            <sz val="9"/>
            <color indexed="81"/>
            <rFont val="Tahoma"/>
            <family val="2"/>
          </rPr>
          <t xml:space="preserve">
100= MORTAL O CATASTRÓFICO
60=MUY GRAVE
25=GRAVE
10=LEVE</t>
        </r>
      </text>
    </comment>
    <comment ref="AA7" authorId="1" shapeId="0" xr:uid="{7EF398F9-638C-43FE-908C-8B65ED0BC32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Como una embarcación a motor logra la prevención de las peores consecuencias. Si están mencionado que manipulación de carga. Esto no es coherente.</t>
      </text>
    </comment>
    <comment ref="V11" authorId="2" shapeId="0" xr:uid="{51ACDE8E-8A70-4A9A-B0C3-70CAEFE6BF5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escriba el nombre de las enfermedades</t>
      </text>
    </comment>
  </commentList>
</comments>
</file>

<file path=xl/sharedStrings.xml><?xml version="1.0" encoding="utf-8"?>
<sst xmlns="http://schemas.openxmlformats.org/spreadsheetml/2006/main" count="999" uniqueCount="183">
  <si>
    <t xml:space="preserve">VERSION Nº: 1 </t>
  </si>
  <si>
    <t xml:space="preserve">
MATRIZ DE RIESGOS Y PELIGROS
METODOLOGÍA: GTC 45 (Primera Actualización)</t>
  </si>
  <si>
    <t xml:space="preserve">CODIGO: </t>
  </si>
  <si>
    <t>APROBADO POR:</t>
  </si>
  <si>
    <t xml:space="preserve">FECHA: </t>
  </si>
  <si>
    <t>PROCESO</t>
  </si>
  <si>
    <t>ZONA</t>
  </si>
  <si>
    <t>ACTIVIDADES</t>
  </si>
  <si>
    <t>TAREA</t>
  </si>
  <si>
    <t>CLASIFICACIÓN</t>
  </si>
  <si>
    <t>PELIGRO
 (fuente, situación o acto)</t>
  </si>
  <si>
    <t>EFECTOS POSIBLES</t>
  </si>
  <si>
    <t>CONTROL EXISTENTES</t>
  </si>
  <si>
    <t>EVALUACIÓN DEL RIESGO</t>
  </si>
  <si>
    <t>Criterios para establecer Controles</t>
  </si>
  <si>
    <t>Valoración del Riesgo</t>
  </si>
  <si>
    <t>MEDIDAS DE INTERVENCIÓN</t>
  </si>
  <si>
    <t>RUTINARIA</t>
  </si>
  <si>
    <t>NO RUTINARIA</t>
  </si>
  <si>
    <t xml:space="preserve">Descripción </t>
  </si>
  <si>
    <t>Clasificación</t>
  </si>
  <si>
    <t>FUENTE</t>
  </si>
  <si>
    <t>MEDIO</t>
  </si>
  <si>
    <t>INDIVIDUO</t>
  </si>
  <si>
    <t xml:space="preserve">Nivel de Deficiencia (ND) </t>
  </si>
  <si>
    <t>Nivel de Exposición (NE)</t>
  </si>
  <si>
    <t>Nivel de Probabilidad (ND*NE)</t>
  </si>
  <si>
    <t>Interpretación del Nivel de Probabilidad</t>
  </si>
  <si>
    <t>Nivel de Consecuencia</t>
  </si>
  <si>
    <t>Nivel de Riesgo e Intervención (NR)</t>
  </si>
  <si>
    <t>Interpretación del Nivel de Riesgo</t>
  </si>
  <si>
    <t>Numero de Expuestos</t>
  </si>
  <si>
    <t>Peor Consecuencia</t>
  </si>
  <si>
    <t>Requisito Legal Asociado</t>
  </si>
  <si>
    <t>Aceptabilidad del Riesgo</t>
  </si>
  <si>
    <t>ELIMINACION</t>
  </si>
  <si>
    <t>Sustitución</t>
  </si>
  <si>
    <t>Controles de Ingeniería</t>
  </si>
  <si>
    <t>Controles Administrativos 
Señalización 
Advertencia</t>
  </si>
  <si>
    <t>Equipo de Protección Personal - EPP</t>
  </si>
  <si>
    <t>SI</t>
  </si>
  <si>
    <t>N/A</t>
  </si>
  <si>
    <t xml:space="preserve">Vendaval </t>
  </si>
  <si>
    <t>OPERATIVO</t>
  </si>
  <si>
    <t>Rio</t>
  </si>
  <si>
    <t>pesca,Recuperación de las Capturas:Selección y Almacenamiento del Pescado,</t>
  </si>
  <si>
    <t xml:space="preserve">Biomecanicos </t>
  </si>
  <si>
    <t>Ninguno</t>
  </si>
  <si>
    <t xml:space="preserve">Ninguno </t>
  </si>
  <si>
    <t>I</t>
  </si>
  <si>
    <t>No Aceptable,Situación crítica, corrección urgente _x000D_</t>
  </si>
  <si>
    <t>Postura prolongada mantenida</t>
  </si>
  <si>
    <t>Movimiento repetitivo</t>
  </si>
  <si>
    <t xml:space="preserve">virus </t>
  </si>
  <si>
    <t xml:space="preserve">Biologico </t>
  </si>
  <si>
    <t>II</t>
  </si>
  <si>
    <t>No Aceptable o Aceptable con control específico</t>
  </si>
  <si>
    <t xml:space="preserve"> Bacterias </t>
  </si>
  <si>
    <t xml:space="preserve">Aceptable </t>
  </si>
  <si>
    <t>Infección, de la piel</t>
  </si>
  <si>
    <t>Parasitos</t>
  </si>
  <si>
    <t>Hongos</t>
  </si>
  <si>
    <t>fisico</t>
  </si>
  <si>
    <t>Afectaciones a la cornea fatiga visual</t>
  </si>
  <si>
    <t>Perdida de la capacida visual,enfermedades oculares</t>
  </si>
  <si>
    <t>temperaturas extrema frio o calor</t>
  </si>
  <si>
    <t>Uso EPP busos manga larga prctetor solar gorras o cubrecabeza</t>
  </si>
  <si>
    <t xml:space="preserve">presion admosferica </t>
  </si>
  <si>
    <t xml:space="preserve">Puede afectar los oídos </t>
  </si>
  <si>
    <t>Osteonecrosis disbárica,Toxicidad por oxígeno, o la muerte,</t>
  </si>
  <si>
    <t>Gestion organizacional estilo de mando contratacion, pago, participacion, inducccion, razon social , evaluacion del desempeño</t>
  </si>
  <si>
    <t xml:space="preserve">Psicosocial  </t>
  </si>
  <si>
    <t xml:space="preserve">No Aceptable </t>
  </si>
  <si>
    <t xml:space="preserve">choques de canoas o embarcaciones </t>
  </si>
  <si>
    <t xml:space="preserve">Condicones de seguridad   </t>
  </si>
  <si>
    <t xml:space="preserve">Accidente de transito , </t>
  </si>
  <si>
    <t xml:space="preserve">Caida Fracturas .daños muesculoesquelecticos. </t>
  </si>
  <si>
    <t xml:space="preserve"> Botas EPP botas antidelizantes</t>
  </si>
  <si>
    <t xml:space="preserve">condicones de seguridad   </t>
  </si>
  <si>
    <t>Publicos</t>
  </si>
  <si>
    <t xml:space="preserve">Fenomenos naturales    </t>
  </si>
  <si>
    <t xml:space="preserve">Daños a la infra extructura, lesiones,fracturas traumas,Muerte  </t>
  </si>
  <si>
    <t>Capacitaciones  sobre plan de emergencia y contingencia</t>
  </si>
  <si>
    <t xml:space="preserve">Inundacion </t>
  </si>
  <si>
    <t xml:space="preserve">No Aceptable,Situación crítica, corrección urgente </t>
  </si>
  <si>
    <t xml:space="preserve">Manejo de embarcaciones </t>
  </si>
  <si>
    <t xml:space="preserve">Despredimiendo de tierra, taponamiento de rios  </t>
  </si>
  <si>
    <t>Capacitaciones  sobre plan de emergencia y contingencia  brigadista</t>
  </si>
  <si>
    <t>Manipulación de cargas: levantamiento y
Transporte de pescado , materia prima , materiales de pesca , cajas de almacenamientodel pesacdo.
herramientas para la pesca.</t>
  </si>
  <si>
    <t>Ley 9 de 1979, la Resolución 2400 de 1979, la Ley 776 de 2002 y la Resolución 2844 de 2007</t>
  </si>
  <si>
    <t xml:space="preserve">Capacitaciones,   aceca de levantamiento de cargas y pausas activas </t>
  </si>
  <si>
    <t>lumbalgias,discopatias y escoliosis, enfermedades de la columna</t>
  </si>
  <si>
    <t xml:space="preserve">dolor de espalda, </t>
  </si>
  <si>
    <t>Dolor articular, dolores musculares .</t>
  </si>
  <si>
    <t xml:space="preserve">afectacion del manguito rotador, tendinitis  busitis y epicondilitis de ariculacion </t>
  </si>
  <si>
    <t xml:space="preserve">No Aceptable,Situación crítica, corrección urgente 
</t>
  </si>
  <si>
    <t>capacitacion acerca de los riesgos biomecanicos y la importancia de las pausas activas.</t>
  </si>
  <si>
    <t xml:space="preserve">afecciones respiratorias por exposicion a cambios climaticos y al publico al momento de vender la pesca </t>
  </si>
  <si>
    <t>ninguno</t>
  </si>
  <si>
    <t xml:space="preserve">enfermedades respiratoria agudas como neumonia , bronquiolitis e incluso tuberculosis </t>
  </si>
  <si>
    <t>Ley 9 de 1979, Ley 1523 de 2012, Decreto 1072 de 2015, Resolucion 666 del 2020</t>
  </si>
  <si>
    <t xml:space="preserve">capacitacion acerca del riesgo biologico y la importancia del autocuidado </t>
  </si>
  <si>
    <t xml:space="preserve">contaminacion por malas praxis , al momento de disponer los residuos biologicos  y de  almacenamiento en la canoa y elelmentos de almacenamiento provocando focos de proliferacion de bacterias 
</t>
  </si>
  <si>
    <t>ninguna</t>
  </si>
  <si>
    <t xml:space="preserve">afecciones de la piel,dermatitis de contactoe incluso  gastroenteritis aguda ,y enfermedad diarreaica aguda </t>
  </si>
  <si>
    <t xml:space="preserve">Capacitaciones sobre manipulacion de alimentos y buenas practicas de manofactura e implementacion de protocolo de bioseguridad  </t>
  </si>
  <si>
    <t xml:space="preserve">Picaduras de peces como la raya , </t>
  </si>
  <si>
    <t>Infecciones cutaneaas y patologias de la piel como ulceras y abraciones  afecciones del sistema inmunologico</t>
  </si>
  <si>
    <t>Capacitaciones sobre el manejo de picaduras y cuidado prehospitalario y primeros auxilios</t>
  </si>
  <si>
    <t xml:space="preserve">EDA enfermedad dirreica aguda ,fiebre,vomito y nauseas </t>
  </si>
  <si>
    <t>Infecciones del sistema deigestivo ,gastroenteritis</t>
  </si>
  <si>
    <t xml:space="preserve">capacitacion acerca del lavado de manos y buenas practicas de manofactura </t>
  </si>
  <si>
    <t xml:space="preserve">rash cutaneo ,erocion en los dedos e irritacion cutanea  por la exposicion a fluidos presentes en la embarcacion y aguas emposadas </t>
  </si>
  <si>
    <t xml:space="preserve">dermatomicosis ,pie de atleta ,onicomicosis e incluso amputaciones de los dedos y extremidad </t>
  </si>
  <si>
    <t xml:space="preserve">capacitacion de bioseguridad y autocidado y buenas practicas de manofactura </t>
  </si>
  <si>
    <t xml:space="preserve">mordeduras de peces y reptiles </t>
  </si>
  <si>
    <t xml:space="preserve">Afectaciones  en piel, dedos y  uñas  </t>
  </si>
  <si>
    <t xml:space="preserve">amputacion de dedos o falanges y desprendimiento de piel e incluso la muerte por mordedura de caimanes </t>
  </si>
  <si>
    <t xml:space="preserve">capacitacion en manejo de reptiles y su atencion proimaria ante estos eventos , prevencion y manejo de fauna silvestre </t>
  </si>
  <si>
    <t>iluminacion</t>
  </si>
  <si>
    <t>Uso de gafas con proteccion UV</t>
  </si>
  <si>
    <t xml:space="preserve">ruido de motor </t>
  </si>
  <si>
    <t xml:space="preserve">perdida de la capacidad auditiva </t>
  </si>
  <si>
    <t xml:space="preserve">hipoacusia , tinitus y sordera </t>
  </si>
  <si>
    <t xml:space="preserve">utilizacion de protectores auditivos de insercion </t>
  </si>
  <si>
    <t xml:space="preserve">capacitacion sobre el manejo adecuado de los elementos de proteccion personal </t>
  </si>
  <si>
    <t xml:space="preserve">capacitacion sobre el manejo adecuado de los elementos de proteccion personal y las enfermedades del oido a exposicion de ruidos </t>
  </si>
  <si>
    <t xml:space="preserve">vibracion en la lancha de motor </t>
  </si>
  <si>
    <t>dolor de espalda y dolores musculares</t>
  </si>
  <si>
    <t xml:space="preserve">Discopatias , lesiones del sistema nerviso y hipertrofoas musculoesqueleticas </t>
  </si>
  <si>
    <t xml:space="preserve">Ley 9 de 1979, Ley 1523 de 2012, Decreto 1072 de 2015, </t>
  </si>
  <si>
    <t xml:space="preserve">rotacion del personal con el atarrayador y el motorista, pausas activas </t>
  </si>
  <si>
    <t xml:space="preserve">quemaduras de primer grado ocasionada por exposicion al sol </t>
  </si>
  <si>
    <t xml:space="preserve">buso manga larga </t>
  </si>
  <si>
    <t>Ley 9 de 1979, Ley 1523 de 2012, Decreto 1072 de 2015.</t>
  </si>
  <si>
    <t xml:space="preserve">quemaduras de segundo  grado, deshidratacion severa golpe de calor e incluso cancer de piel </t>
  </si>
  <si>
    <t xml:space="preserve">capacitacion acerca del buenn manejo de los elementos de proteccion personal </t>
  </si>
  <si>
    <t xml:space="preserve">capacitacion acerca de las enfermedades del oido y sus complicaciones y riesgos por inmersion al agua </t>
  </si>
  <si>
    <t xml:space="preserve">Elementos de proteccion  tapa oidos  de insercion </t>
  </si>
  <si>
    <t>desmotivacion ,fatiga mental ,</t>
  </si>
  <si>
    <t>ley 1010 del 2006 ,Resolución 2646 de 2008 , Resolución 2764 de 2022, Resolución 2404 de 2019 y decreto 1072 del 2015</t>
  </si>
  <si>
    <t>estrés laboral,sindrome del burnout</t>
  </si>
  <si>
    <t xml:space="preserve">capacitacion acerca de trabajo en equipo , emprendimiento s y resolucion de conflictos </t>
  </si>
  <si>
    <t>condicines de la tarea carga mental, contenido de la tarea, demandas emocionales,sistemas de control definicionde roles monotonia</t>
  </si>
  <si>
    <t xml:space="preserve">afectaciones mentales por condiciones geograficas del rio y dias de poca pesca </t>
  </si>
  <si>
    <t xml:space="preserve">capacitacion en emprendimiento y nuevas alternativas economicas </t>
  </si>
  <si>
    <t>Sistemas y medios de almacenamientos. superficies de trabjao.irregulares, delizantes, con diferencias de nivel condicones de orden y aseo.</t>
  </si>
  <si>
    <t xml:space="preserve">Fracturas .daños muesculoesquelecticos e incluso la muerte por inmersion . </t>
  </si>
  <si>
    <t xml:space="preserve">Pescador o atarrayador </t>
  </si>
  <si>
    <t>Capacitaciones sobre reglamento fluvial</t>
  </si>
  <si>
    <t>Decreto 1072 de 2015, Ley 1562 de 2012, Decreto 1443 de 2014,ley 1242 del 2008</t>
  </si>
  <si>
    <t xml:space="preserve">Capacitaciones  sobre orden y aseo y cuidado al caminar sobre superficies con desniveles </t>
  </si>
  <si>
    <t>robos, atracos,asaltos,extorsion.</t>
  </si>
  <si>
    <t>agrsion fisica y verbal,heridas con elelemntos cortopunsantes ,lesiones por impacto de bala, muerte</t>
  </si>
  <si>
    <t xml:space="preserve"> Ley 1562 de 2012 y el Decreto 1443 de 2014,Decreto 1072 de 2015  ,codigo nacinal de policia ley 1801 del 2016 ,</t>
  </si>
  <si>
    <t xml:space="preserve">Capacitaciones sobre la exposicion al riesgo publico, y trabajar en horaraios de baja exposicion a criminalidad </t>
  </si>
  <si>
    <t xml:space="preserve">caidas al rio, caida de material vegetal ,volcamiento de la embargacion
</t>
  </si>
  <si>
    <t xml:space="preserve">Daños a la infra extructura de la embarcacion , lesiones,fracturas traumas,Muerte por inmersion </t>
  </si>
  <si>
    <t>Capacitaciones  sobre plan de emergencia y contingencia, identi</t>
  </si>
  <si>
    <t xml:space="preserve">afectacion a la navegacion por aumento de caudal en las corrientes hidricas </t>
  </si>
  <si>
    <t>Daños a la embarcacion , ahogamiento ,y perdidas materiales inclive la muerte a causa de crecientes subitas.</t>
  </si>
  <si>
    <t>Derrumbe</t>
  </si>
  <si>
    <t xml:space="preserve">operador de canoa con motor fuera de borda </t>
  </si>
  <si>
    <t xml:space="preserve">operación y pilotaje de la embarcacion en el rio durante la faena de pesca </t>
  </si>
  <si>
    <t>Manipulación de cargas: levantamiento y
Transporte de motor y canoa  , materia prima ,
herramientas para la pesca.</t>
  </si>
  <si>
    <t>Postura prolongada mantenida (sentado en silla no ergonomica)</t>
  </si>
  <si>
    <t>Movimiento repetitivo (durante el pilotaje de la embarcacion )</t>
  </si>
  <si>
    <t>MTRZ001</t>
  </si>
  <si>
    <t>NOMBRE DE LA EMPRESA:</t>
  </si>
  <si>
    <t>ASOARTECARPEGIR</t>
  </si>
  <si>
    <t xml:space="preserve">REVISADO POR:  JOHN PADILLA </t>
  </si>
  <si>
    <t xml:space="preserve">VERSION Nº: </t>
  </si>
  <si>
    <t>REVISADO POR: JOHN PADILLA</t>
  </si>
  <si>
    <t>A</t>
  </si>
  <si>
    <t>MA</t>
  </si>
  <si>
    <t xml:space="preserve">No Aceptable 
</t>
  </si>
  <si>
    <t xml:space="preserve">caida de desnivel por superficies lisas en la canoa. Y su interior.
</t>
  </si>
  <si>
    <t>caida de desnivel por superficies lisas en la canoa. Y su interior.</t>
  </si>
  <si>
    <t>Uso de EPP protectores nasobucales s guantes de latex industrial (mas infirmación Matriz de EPP)</t>
  </si>
  <si>
    <t xml:space="preserve">botas plasticas para la labor de pesca y guantes de latex industrial   para manipular los residuos biologicos del pescado y sus derivados (mas infirmación Matriz de EPP) </t>
  </si>
  <si>
    <t>uso de guantes de latex industrial (mas infirmación Matriz de EPP)</t>
  </si>
  <si>
    <t>uso de guantes de  latex industrial (mas infirmación Matriz de EPP)</t>
  </si>
  <si>
    <t>uso de botas de caucho y sus respectivos guantes de latex industrial (mas infirmación Matriz de EPP)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</si>
</sst>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1D35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6">
    <xf numFmtId="0" fontId="0" fillId="0" borderId="0" xfId="0"/>
    <xf numFmtId="0" fontId="2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3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0" fontId="2" fillId="5" borderId="13" xfId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6" fillId="6" borderId="6" xfId="1" applyFont="1" applyFill="1" applyBorder="1" applyAlignment="1">
      <alignment horizontal="center" vertical="center" textRotation="90" wrapText="1"/>
    </xf>
    <xf numFmtId="0" fontId="6" fillId="0" borderId="0" xfId="1" applyFont="1" applyAlignment="1">
      <alignment horizontal="center" vertical="center"/>
    </xf>
    <xf numFmtId="0" fontId="6" fillId="6" borderId="1" xfId="1" applyFont="1" applyFill="1" applyBorder="1" applyAlignment="1">
      <alignment horizontal="center" vertical="center" textRotation="90"/>
    </xf>
    <xf numFmtId="0" fontId="6" fillId="6" borderId="1" xfId="1" applyFont="1" applyFill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6" fillId="0" borderId="11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0" xfId="1" applyFont="1" applyAlignment="1">
      <alignment horizontal="justify" vertical="center"/>
    </xf>
    <xf numFmtId="0" fontId="7" fillId="0" borderId="16" xfId="0" applyFont="1" applyBorder="1" applyAlignment="1">
      <alignment wrapText="1"/>
    </xf>
    <xf numFmtId="0" fontId="7" fillId="0" borderId="19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justify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3" xfId="1" applyFont="1" applyBorder="1" applyAlignment="1">
      <alignment horizontal="justify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13" xfId="0" applyFont="1" applyBorder="1" applyAlignment="1">
      <alignment wrapText="1"/>
    </xf>
    <xf numFmtId="0" fontId="7" fillId="7" borderId="13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6" fillId="0" borderId="28" xfId="0" applyFont="1" applyBorder="1" applyAlignment="1">
      <alignment horizontal="center" vertical="center" textRotation="90" wrapText="1"/>
    </xf>
    <xf numFmtId="0" fontId="6" fillId="0" borderId="28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textRotation="90" wrapText="1"/>
    </xf>
    <xf numFmtId="0" fontId="8" fillId="0" borderId="28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left" vertical="center" wrapText="1"/>
    </xf>
    <xf numFmtId="0" fontId="6" fillId="0" borderId="34" xfId="1" applyFont="1" applyBorder="1" applyAlignment="1">
      <alignment horizontal="justify" vertical="center"/>
    </xf>
    <xf numFmtId="0" fontId="2" fillId="9" borderId="13" xfId="1" applyFont="1" applyFill="1" applyBorder="1" applyAlignment="1">
      <alignment horizontal="center" vertical="center"/>
    </xf>
    <xf numFmtId="0" fontId="2" fillId="9" borderId="13" xfId="1" applyFont="1" applyFill="1" applyBorder="1" applyAlignment="1">
      <alignment horizontal="center" vertical="center" wrapText="1"/>
    </xf>
    <xf numFmtId="0" fontId="2" fillId="9" borderId="14" xfId="1" applyFont="1" applyFill="1" applyBorder="1" applyAlignment="1">
      <alignment horizontal="center" vertical="center" wrapText="1"/>
    </xf>
    <xf numFmtId="0" fontId="2" fillId="9" borderId="28" xfId="1" applyFont="1" applyFill="1" applyBorder="1" applyAlignment="1">
      <alignment horizontal="center" vertical="center" wrapText="1"/>
    </xf>
    <xf numFmtId="0" fontId="2" fillId="8" borderId="13" xfId="1" applyFont="1" applyFill="1" applyBorder="1" applyAlignment="1">
      <alignment horizontal="center" vertical="center"/>
    </xf>
    <xf numFmtId="0" fontId="6" fillId="0" borderId="32" xfId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34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 wrapText="1"/>
    </xf>
    <xf numFmtId="0" fontId="2" fillId="8" borderId="20" xfId="1" applyFont="1" applyFill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/>
    </xf>
    <xf numFmtId="0" fontId="7" fillId="7" borderId="20" xfId="0" applyFont="1" applyFill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2" fillId="5" borderId="28" xfId="1" applyFont="1" applyFill="1" applyBorder="1" applyAlignment="1">
      <alignment horizontal="center" vertical="center" wrapText="1"/>
    </xf>
    <xf numFmtId="0" fontId="2" fillId="8" borderId="28" xfId="1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 wrapText="1"/>
    </xf>
    <xf numFmtId="0" fontId="6" fillId="6" borderId="10" xfId="1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textRotation="90" wrapText="1"/>
    </xf>
    <xf numFmtId="0" fontId="6" fillId="6" borderId="1" xfId="1" applyFont="1" applyFill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center" vertical="center" textRotation="90" wrapText="1"/>
    </xf>
    <xf numFmtId="0" fontId="6" fillId="0" borderId="13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6" fillId="0" borderId="34" xfId="0" applyFont="1" applyBorder="1" applyAlignment="1">
      <alignment horizontal="center" vertical="center" textRotation="90" wrapText="1"/>
    </xf>
    <xf numFmtId="0" fontId="6" fillId="0" borderId="20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6" fillId="0" borderId="14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textRotation="90" wrapText="1"/>
    </xf>
    <xf numFmtId="0" fontId="7" fillId="0" borderId="2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6" borderId="6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 textRotation="90" wrapText="1"/>
    </xf>
    <xf numFmtId="0" fontId="6" fillId="6" borderId="8" xfId="1" applyFont="1" applyFill="1" applyBorder="1" applyAlignment="1">
      <alignment horizontal="center" vertical="center" textRotation="90" wrapText="1"/>
    </xf>
    <xf numFmtId="0" fontId="6" fillId="6" borderId="4" xfId="1" applyFont="1" applyFill="1" applyBorder="1" applyAlignment="1">
      <alignment horizontal="center" vertical="center" textRotation="90" wrapText="1"/>
    </xf>
    <xf numFmtId="0" fontId="6" fillId="6" borderId="5" xfId="1" applyFont="1" applyFill="1" applyBorder="1" applyAlignment="1">
      <alignment horizontal="center" vertical="center" textRotation="90" wrapText="1"/>
    </xf>
    <xf numFmtId="0" fontId="7" fillId="0" borderId="29" xfId="0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28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1">
    <dxf>
      <fill>
        <patternFill>
          <bgColor rgb="FFFF0000"/>
        </patternFill>
      </fill>
    </dxf>
    <dxf>
      <fill>
        <patternFill>
          <bgColor rgb="FFFFFF66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strepo Martinez Paula Andrea" id="{0B667770-337D-4A51-BFE0-24C6396EF72A}" userId="S::paula.restrepo-m@uniminuto.edu.co::107dfe6e-795b-4e40-ac50-19a64f88c510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11" dT="2025-04-04T16:05:18.55" personId="{0B667770-337D-4A51-BFE0-24C6396EF72A}" id="{D07413A1-A989-4E15-B813-0671E422270C}">
    <text>escriba el nombre de las enfermedades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A7" dT="2025-04-04T15:52:12.75" personId="{0B667770-337D-4A51-BFE0-24C6396EF72A}" id="{C1F88384-1F12-4522-98D7-D88CB38EB8CA}">
    <text>Como una embarcación a motor logra la prevención de las peores consecuencias. Si están mencionado que manipulación de carga. Esto no es coherente.</text>
  </threadedComment>
  <threadedComment ref="V11" dT="2025-04-04T16:05:18.55" personId="{0B667770-337D-4A51-BFE0-24C6396EF72A}" id="{D07413A1-A989-4E16-B813-0671E422270C}">
    <text>escriba el nombre de las enfermedades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2"/>
    <pageSetUpPr fitToPage="1"/>
  </sheetPr>
  <dimension ref="A1:AD28"/>
  <sheetViews>
    <sheetView tabSelected="1" zoomScale="55" zoomScaleNormal="55" zoomScaleSheetLayoutView="85" workbookViewId="0">
      <pane ySplit="1" topLeftCell="A2" activePane="bottomLeft" state="frozen"/>
      <selection activeCell="N1" sqref="N1"/>
      <selection pane="bottomLeft" activeCell="AC15" sqref="AC15"/>
    </sheetView>
  </sheetViews>
  <sheetFormatPr baseColWidth="10" defaultColWidth="9.109375" defaultRowHeight="12.75" customHeight="1" x14ac:dyDescent="0.25"/>
  <cols>
    <col min="1" max="4" width="5.33203125" style="45" customWidth="1"/>
    <col min="5" max="5" width="26.44140625" style="45" customWidth="1"/>
    <col min="6" max="6" width="9.5546875" style="39" customWidth="1"/>
    <col min="7" max="7" width="3.33203125" style="39" customWidth="1"/>
    <col min="8" max="8" width="20.33203125" style="39" customWidth="1"/>
    <col min="9" max="9" width="16.109375" style="39" customWidth="1"/>
    <col min="10" max="10" width="17.88671875" style="39" customWidth="1"/>
    <col min="11" max="11" width="12.88671875" style="39" customWidth="1"/>
    <col min="12" max="13" width="12.44140625" style="39" customWidth="1"/>
    <col min="14" max="14" width="10.109375" style="39" customWidth="1"/>
    <col min="15" max="16" width="5.88671875" style="39" customWidth="1"/>
    <col min="17" max="17" width="8.33203125" style="39" customWidth="1"/>
    <col min="18" max="18" width="5.88671875" style="39" customWidth="1"/>
    <col min="19" max="19" width="9.33203125" style="39" customWidth="1"/>
    <col min="20" max="21" width="8.88671875" style="39" customWidth="1"/>
    <col min="22" max="22" width="13" style="39" customWidth="1"/>
    <col min="23" max="23" width="14.33203125" style="39" customWidth="1"/>
    <col min="24" max="25" width="13.33203125" style="39" customWidth="1"/>
    <col min="26" max="26" width="15" style="39" customWidth="1"/>
    <col min="27" max="27" width="15.44140625" style="39" customWidth="1"/>
    <col min="28" max="28" width="19.44140625" style="39" customWidth="1"/>
    <col min="29" max="29" width="15" style="39" customWidth="1"/>
    <col min="30" max="16384" width="9.109375" style="45"/>
  </cols>
  <sheetData>
    <row r="1" spans="1:29" s="37" customFormat="1" ht="90" customHeight="1" x14ac:dyDescent="0.25">
      <c r="A1" s="126" t="s">
        <v>171</v>
      </c>
      <c r="B1" s="126"/>
      <c r="C1" s="126"/>
      <c r="D1" s="126"/>
      <c r="E1" s="117">
        <v>1</v>
      </c>
      <c r="F1" s="117"/>
      <c r="G1" s="117"/>
      <c r="H1" s="125" t="s">
        <v>1</v>
      </c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</row>
    <row r="2" spans="1:29" s="1" customFormat="1" ht="22.5" customHeight="1" x14ac:dyDescent="0.25">
      <c r="A2" s="120" t="s">
        <v>2</v>
      </c>
      <c r="B2" s="120"/>
      <c r="C2" s="120"/>
      <c r="D2" s="120"/>
      <c r="E2" s="117" t="s">
        <v>167</v>
      </c>
      <c r="F2" s="117"/>
      <c r="G2" s="117"/>
      <c r="H2" s="119" t="s">
        <v>168</v>
      </c>
      <c r="I2" s="119"/>
      <c r="J2" s="119"/>
      <c r="K2" s="119"/>
      <c r="L2" s="118" t="s">
        <v>169</v>
      </c>
      <c r="M2" s="118"/>
      <c r="N2" s="118"/>
      <c r="O2" s="118"/>
      <c r="P2" s="118"/>
      <c r="Q2" s="118"/>
      <c r="R2" s="118"/>
      <c r="S2" s="120" t="s">
        <v>172</v>
      </c>
      <c r="T2" s="120"/>
      <c r="U2" s="120"/>
      <c r="V2" s="120"/>
      <c r="W2" s="120"/>
      <c r="X2" s="120"/>
      <c r="Y2" s="120"/>
      <c r="Z2" s="120"/>
      <c r="AA2" s="120"/>
      <c r="AB2" s="120" t="s">
        <v>3</v>
      </c>
      <c r="AC2" s="120"/>
    </row>
    <row r="3" spans="1:29" s="1" customFormat="1" ht="20.25" customHeight="1" x14ac:dyDescent="0.25">
      <c r="A3" s="120" t="s">
        <v>4</v>
      </c>
      <c r="B3" s="120"/>
      <c r="C3" s="120"/>
      <c r="D3" s="120"/>
      <c r="E3" s="121">
        <v>45658</v>
      </c>
      <c r="F3" s="117"/>
      <c r="G3" s="117"/>
      <c r="H3" s="119"/>
      <c r="I3" s="119"/>
      <c r="J3" s="119"/>
      <c r="K3" s="119"/>
      <c r="L3" s="118"/>
      <c r="M3" s="118"/>
      <c r="N3" s="118"/>
      <c r="O3" s="118"/>
      <c r="P3" s="118"/>
      <c r="Q3" s="118"/>
      <c r="R3" s="118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</row>
    <row r="4" spans="1:29" s="1" customFormat="1" ht="27.75" customHeight="1" x14ac:dyDescent="0.25">
      <c r="A4" s="120"/>
      <c r="B4" s="120"/>
      <c r="C4" s="120"/>
      <c r="D4" s="120"/>
      <c r="E4" s="117"/>
      <c r="F4" s="117"/>
      <c r="G4" s="117"/>
      <c r="H4" s="119"/>
      <c r="I4" s="119"/>
      <c r="J4" s="119"/>
      <c r="K4" s="119"/>
      <c r="L4" s="118"/>
      <c r="M4" s="118"/>
      <c r="N4" s="118"/>
      <c r="O4" s="118"/>
      <c r="P4" s="118"/>
      <c r="Q4" s="118"/>
      <c r="R4" s="118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</row>
    <row r="5" spans="1:29" s="39" customFormat="1" ht="58.5" customHeight="1" x14ac:dyDescent="0.25">
      <c r="A5" s="98" t="s">
        <v>5</v>
      </c>
      <c r="B5" s="128" t="s">
        <v>6</v>
      </c>
      <c r="C5" s="129"/>
      <c r="D5" s="98" t="s">
        <v>7</v>
      </c>
      <c r="E5" s="98" t="s">
        <v>8</v>
      </c>
      <c r="F5" s="97" t="s">
        <v>9</v>
      </c>
      <c r="G5" s="97"/>
      <c r="H5" s="97" t="s">
        <v>10</v>
      </c>
      <c r="I5" s="127"/>
      <c r="J5" s="98" t="s">
        <v>11</v>
      </c>
      <c r="K5" s="97" t="s">
        <v>12</v>
      </c>
      <c r="L5" s="97"/>
      <c r="M5" s="97"/>
      <c r="N5" s="127" t="s">
        <v>13</v>
      </c>
      <c r="O5" s="127"/>
      <c r="P5" s="127"/>
      <c r="Q5" s="127"/>
      <c r="R5" s="127"/>
      <c r="S5" s="127"/>
      <c r="T5" s="127"/>
      <c r="U5" s="97" t="s">
        <v>14</v>
      </c>
      <c r="V5" s="97"/>
      <c r="W5" s="97"/>
      <c r="X5" s="38" t="s">
        <v>15</v>
      </c>
      <c r="Y5" s="94" t="s">
        <v>16</v>
      </c>
      <c r="Z5" s="95"/>
      <c r="AA5" s="95"/>
      <c r="AB5" s="95"/>
      <c r="AC5" s="96"/>
    </row>
    <row r="6" spans="1:29" s="39" customFormat="1" ht="96" customHeight="1" x14ac:dyDescent="0.25">
      <c r="A6" s="99"/>
      <c r="B6" s="130"/>
      <c r="C6" s="131"/>
      <c r="D6" s="99"/>
      <c r="E6" s="99"/>
      <c r="F6" s="40" t="s">
        <v>17</v>
      </c>
      <c r="G6" s="40" t="s">
        <v>18</v>
      </c>
      <c r="H6" s="40" t="s">
        <v>19</v>
      </c>
      <c r="I6" s="40" t="s">
        <v>20</v>
      </c>
      <c r="J6" s="99"/>
      <c r="K6" s="40" t="s">
        <v>21</v>
      </c>
      <c r="L6" s="40" t="s">
        <v>22</v>
      </c>
      <c r="M6" s="40" t="s">
        <v>23</v>
      </c>
      <c r="N6" s="41" t="s">
        <v>24</v>
      </c>
      <c r="O6" s="41" t="s">
        <v>25</v>
      </c>
      <c r="P6" s="41" t="s">
        <v>26</v>
      </c>
      <c r="Q6" s="41" t="s">
        <v>27</v>
      </c>
      <c r="R6" s="41" t="s">
        <v>28</v>
      </c>
      <c r="S6" s="41" t="s">
        <v>29</v>
      </c>
      <c r="T6" s="41" t="s">
        <v>30</v>
      </c>
      <c r="U6" s="41" t="s">
        <v>31</v>
      </c>
      <c r="V6" s="41" t="s">
        <v>32</v>
      </c>
      <c r="W6" s="41" t="s">
        <v>33</v>
      </c>
      <c r="X6" s="41" t="s">
        <v>34</v>
      </c>
      <c r="Y6" s="41" t="s">
        <v>35</v>
      </c>
      <c r="Z6" s="41" t="s">
        <v>36</v>
      </c>
      <c r="AA6" s="41" t="s">
        <v>37</v>
      </c>
      <c r="AB6" s="41" t="s">
        <v>38</v>
      </c>
      <c r="AC6" s="41" t="s">
        <v>39</v>
      </c>
    </row>
    <row r="7" spans="1:29" ht="221.25" customHeight="1" x14ac:dyDescent="0.25">
      <c r="A7" s="4" t="s">
        <v>43</v>
      </c>
      <c r="B7" s="122" t="s">
        <v>44</v>
      </c>
      <c r="C7" s="110"/>
      <c r="D7" s="8" t="s">
        <v>148</v>
      </c>
      <c r="E7" s="42" t="s">
        <v>45</v>
      </c>
      <c r="F7" s="123" t="s">
        <v>40</v>
      </c>
      <c r="G7" s="124"/>
      <c r="H7" s="43" t="s">
        <v>88</v>
      </c>
      <c r="I7" s="10" t="s">
        <v>46</v>
      </c>
      <c r="J7" s="10" t="s">
        <v>92</v>
      </c>
      <c r="K7" s="36" t="s">
        <v>47</v>
      </c>
      <c r="L7" s="10" t="s">
        <v>48</v>
      </c>
      <c r="M7" s="23" t="s">
        <v>48</v>
      </c>
      <c r="N7" s="11">
        <v>6</v>
      </c>
      <c r="O7" s="11">
        <v>4</v>
      </c>
      <c r="P7" s="12">
        <f t="shared" ref="P7:P8" si="0">N7*O7</f>
        <v>24</v>
      </c>
      <c r="Q7" s="73" t="s">
        <v>174</v>
      </c>
      <c r="R7" s="11">
        <v>25</v>
      </c>
      <c r="S7" s="13">
        <f>P7*R7</f>
        <v>600</v>
      </c>
      <c r="T7" s="14" t="s">
        <v>49</v>
      </c>
      <c r="U7" s="9">
        <v>24</v>
      </c>
      <c r="V7" s="44" t="s">
        <v>91</v>
      </c>
      <c r="W7" s="54" t="s">
        <v>89</v>
      </c>
      <c r="X7" s="44" t="s">
        <v>175</v>
      </c>
      <c r="Y7" s="9" t="s">
        <v>41</v>
      </c>
      <c r="Z7" s="9" t="s">
        <v>41</v>
      </c>
      <c r="AA7" s="10" t="s">
        <v>41</v>
      </c>
      <c r="AB7" s="22" t="s">
        <v>90</v>
      </c>
      <c r="AC7" s="5" t="s">
        <v>41</v>
      </c>
    </row>
    <row r="8" spans="1:29" s="48" customFormat="1" ht="205.5" customHeight="1" x14ac:dyDescent="0.3">
      <c r="A8" s="4" t="s">
        <v>43</v>
      </c>
      <c r="B8" s="109" t="s">
        <v>44</v>
      </c>
      <c r="C8" s="110"/>
      <c r="D8" s="8" t="s">
        <v>148</v>
      </c>
      <c r="E8" s="42" t="s">
        <v>45</v>
      </c>
      <c r="F8" s="104" t="s">
        <v>40</v>
      </c>
      <c r="G8" s="105"/>
      <c r="H8" s="20" t="s">
        <v>51</v>
      </c>
      <c r="I8" s="10" t="s">
        <v>46</v>
      </c>
      <c r="J8" s="10" t="s">
        <v>92</v>
      </c>
      <c r="K8" s="10" t="str">
        <f t="shared" ref="K8:M9" ca="1" si="1">$L$8</f>
        <v>Ninguno</v>
      </c>
      <c r="L8" s="10" t="str">
        <f t="shared" ca="1" si="1"/>
        <v>Ninguno</v>
      </c>
      <c r="M8" s="23" t="str">
        <f t="shared" ca="1" si="1"/>
        <v>Ninguno</v>
      </c>
      <c r="N8" s="11">
        <v>6</v>
      </c>
      <c r="O8" s="11">
        <v>4</v>
      </c>
      <c r="P8" s="12">
        <f t="shared" si="0"/>
        <v>24</v>
      </c>
      <c r="Q8" s="73" t="s">
        <v>174</v>
      </c>
      <c r="R8" s="11">
        <v>25</v>
      </c>
      <c r="S8" s="13">
        <f>P8*R8</f>
        <v>600</v>
      </c>
      <c r="T8" s="14" t="s">
        <v>49</v>
      </c>
      <c r="U8" s="9">
        <v>24</v>
      </c>
      <c r="V8" s="46" t="s">
        <v>91</v>
      </c>
      <c r="W8" s="54" t="s">
        <v>89</v>
      </c>
      <c r="X8" s="44" t="s">
        <v>175</v>
      </c>
      <c r="Y8" s="25" t="s">
        <v>41</v>
      </c>
      <c r="Z8" s="25" t="s">
        <v>41</v>
      </c>
      <c r="AA8" s="9" t="s">
        <v>41</v>
      </c>
      <c r="AB8" s="22" t="s">
        <v>90</v>
      </c>
      <c r="AC8" s="5" t="s">
        <v>41</v>
      </c>
    </row>
    <row r="9" spans="1:29" s="48" customFormat="1" ht="205.5" customHeight="1" x14ac:dyDescent="0.25">
      <c r="A9" s="2" t="s">
        <v>43</v>
      </c>
      <c r="B9" s="109" t="s">
        <v>44</v>
      </c>
      <c r="C9" s="116"/>
      <c r="D9" s="57" t="s">
        <v>148</v>
      </c>
      <c r="E9" s="78" t="s">
        <v>45</v>
      </c>
      <c r="F9" s="104" t="s">
        <v>40</v>
      </c>
      <c r="G9" s="105"/>
      <c r="H9" s="79" t="s">
        <v>52</v>
      </c>
      <c r="I9" s="15" t="s">
        <v>46</v>
      </c>
      <c r="J9" s="59" t="s">
        <v>93</v>
      </c>
      <c r="K9" s="15" t="str">
        <f t="shared" ca="1" si="1"/>
        <v>Ninguno</v>
      </c>
      <c r="L9" s="80" t="str">
        <f t="shared" ca="1" si="1"/>
        <v>Ninguno</v>
      </c>
      <c r="M9" s="59" t="str">
        <f t="shared" ca="1" si="1"/>
        <v>Ninguno</v>
      </c>
      <c r="N9" s="63">
        <v>6</v>
      </c>
      <c r="O9" s="63">
        <v>4</v>
      </c>
      <c r="P9" s="90">
        <f t="shared" ref="P9:P28" si="2">N9*O9</f>
        <v>24</v>
      </c>
      <c r="Q9" s="91" t="s">
        <v>174</v>
      </c>
      <c r="R9" s="63">
        <v>25</v>
      </c>
      <c r="S9" s="64" t="e">
        <f>P9*#REF!</f>
        <v>#REF!</v>
      </c>
      <c r="T9" s="65" t="s">
        <v>49</v>
      </c>
      <c r="U9" s="58">
        <v>24</v>
      </c>
      <c r="V9" s="92" t="s">
        <v>94</v>
      </c>
      <c r="W9" s="67" t="s">
        <v>89</v>
      </c>
      <c r="X9" s="81" t="s">
        <v>175</v>
      </c>
      <c r="Y9" s="58" t="s">
        <v>41</v>
      </c>
      <c r="Z9" s="58" t="s">
        <v>41</v>
      </c>
      <c r="AA9" s="93" t="s">
        <v>41</v>
      </c>
      <c r="AB9" s="21" t="s">
        <v>96</v>
      </c>
      <c r="AC9" s="3" t="s">
        <v>41</v>
      </c>
    </row>
    <row r="10" spans="1:29" s="48" customFormat="1" ht="205.5" customHeight="1" x14ac:dyDescent="0.25">
      <c r="A10" s="75" t="s">
        <v>43</v>
      </c>
      <c r="B10" s="106" t="s">
        <v>44</v>
      </c>
      <c r="C10" s="107"/>
      <c r="D10" s="76" t="s">
        <v>148</v>
      </c>
      <c r="E10" s="77" t="s">
        <v>45</v>
      </c>
      <c r="F10" s="108" t="s">
        <v>40</v>
      </c>
      <c r="G10" s="108"/>
      <c r="H10" s="28" t="s">
        <v>53</v>
      </c>
      <c r="I10" s="28" t="s">
        <v>54</v>
      </c>
      <c r="J10" s="28" t="s">
        <v>97</v>
      </c>
      <c r="K10" s="28" t="s">
        <v>98</v>
      </c>
      <c r="L10" s="28" t="s">
        <v>98</v>
      </c>
      <c r="M10" s="28" t="s">
        <v>103</v>
      </c>
      <c r="N10" s="82">
        <v>6</v>
      </c>
      <c r="O10" s="82">
        <v>4</v>
      </c>
      <c r="P10" s="83">
        <f t="shared" si="2"/>
        <v>24</v>
      </c>
      <c r="Q10" s="84" t="s">
        <v>174</v>
      </c>
      <c r="R10" s="82">
        <v>25</v>
      </c>
      <c r="S10" s="85">
        <f>P10*R10</f>
        <v>600</v>
      </c>
      <c r="T10" s="86" t="s">
        <v>49</v>
      </c>
      <c r="U10" s="87">
        <v>24</v>
      </c>
      <c r="V10" s="28" t="s">
        <v>99</v>
      </c>
      <c r="W10" s="88" t="s">
        <v>100</v>
      </c>
      <c r="X10" s="50" t="s">
        <v>175</v>
      </c>
      <c r="Y10" s="28" t="s">
        <v>41</v>
      </c>
      <c r="Z10" s="29" t="s">
        <v>41</v>
      </c>
      <c r="AA10" s="28" t="s">
        <v>41</v>
      </c>
      <c r="AB10" s="89" t="s">
        <v>101</v>
      </c>
      <c r="AC10" s="15" t="s">
        <v>178</v>
      </c>
    </row>
    <row r="11" spans="1:29" ht="205.5" customHeight="1" x14ac:dyDescent="0.25">
      <c r="A11" s="4" t="s">
        <v>43</v>
      </c>
      <c r="B11" s="109" t="s">
        <v>44</v>
      </c>
      <c r="C11" s="110"/>
      <c r="D11" s="8" t="s">
        <v>148</v>
      </c>
      <c r="E11" s="42" t="s">
        <v>45</v>
      </c>
      <c r="F11" s="16" t="s">
        <v>40</v>
      </c>
      <c r="G11" s="17"/>
      <c r="H11" s="10" t="s">
        <v>57</v>
      </c>
      <c r="I11" s="10" t="s">
        <v>54</v>
      </c>
      <c r="J11" s="10" t="s">
        <v>102</v>
      </c>
      <c r="K11" s="36" t="s">
        <v>47</v>
      </c>
      <c r="L11" s="10" t="s">
        <v>48</v>
      </c>
      <c r="M11" s="23" t="s">
        <v>48</v>
      </c>
      <c r="N11" s="11">
        <v>6</v>
      </c>
      <c r="O11" s="11">
        <v>4</v>
      </c>
      <c r="P11" s="12">
        <f t="shared" si="2"/>
        <v>24</v>
      </c>
      <c r="Q11" s="73" t="s">
        <v>174</v>
      </c>
      <c r="R11" s="11">
        <v>25</v>
      </c>
      <c r="S11" s="13">
        <f>P11*R11</f>
        <v>600</v>
      </c>
      <c r="T11" s="14" t="s">
        <v>49</v>
      </c>
      <c r="U11" s="26">
        <v>24</v>
      </c>
      <c r="V11" s="10" t="s">
        <v>104</v>
      </c>
      <c r="W11" s="54" t="s">
        <v>100</v>
      </c>
      <c r="X11" s="44" t="s">
        <v>175</v>
      </c>
      <c r="Y11" s="10" t="s">
        <v>41</v>
      </c>
      <c r="Z11" s="23" t="s">
        <v>41</v>
      </c>
      <c r="AA11" s="10" t="s">
        <v>41</v>
      </c>
      <c r="AB11" s="21" t="s">
        <v>105</v>
      </c>
      <c r="AC11" s="3" t="s">
        <v>179</v>
      </c>
    </row>
    <row r="12" spans="1:29" ht="205.5" customHeight="1" x14ac:dyDescent="0.25">
      <c r="A12" s="4" t="s">
        <v>43</v>
      </c>
      <c r="B12" s="109" t="s">
        <v>44</v>
      </c>
      <c r="C12" s="110"/>
      <c r="D12" s="8" t="s">
        <v>148</v>
      </c>
      <c r="E12" s="42" t="s">
        <v>45</v>
      </c>
      <c r="F12" s="6" t="s">
        <v>40</v>
      </c>
      <c r="G12" s="7"/>
      <c r="H12" s="5" t="s">
        <v>106</v>
      </c>
      <c r="I12" s="30" t="s">
        <v>54</v>
      </c>
      <c r="J12" s="30" t="s">
        <v>59</v>
      </c>
      <c r="K12" s="36" t="s">
        <v>47</v>
      </c>
      <c r="L12" s="10" t="s">
        <v>48</v>
      </c>
      <c r="M12" s="23" t="s">
        <v>48</v>
      </c>
      <c r="N12" s="11">
        <v>6</v>
      </c>
      <c r="O12" s="11">
        <v>4</v>
      </c>
      <c r="P12" s="12">
        <f t="shared" si="2"/>
        <v>24</v>
      </c>
      <c r="Q12" s="73" t="s">
        <v>174</v>
      </c>
      <c r="R12" s="11">
        <v>60</v>
      </c>
      <c r="S12" s="13">
        <f>P12*R12</f>
        <v>1440</v>
      </c>
      <c r="T12" s="14" t="s">
        <v>49</v>
      </c>
      <c r="U12" s="26">
        <v>24</v>
      </c>
      <c r="V12" s="10" t="s">
        <v>107</v>
      </c>
      <c r="W12" s="54" t="s">
        <v>100</v>
      </c>
      <c r="X12" s="44" t="s">
        <v>175</v>
      </c>
      <c r="Y12" s="10" t="s">
        <v>41</v>
      </c>
      <c r="Z12" s="23" t="s">
        <v>41</v>
      </c>
      <c r="AA12" s="10" t="s">
        <v>41</v>
      </c>
      <c r="AB12" s="22" t="s">
        <v>108</v>
      </c>
      <c r="AC12" s="5" t="s">
        <v>180</v>
      </c>
    </row>
    <row r="13" spans="1:29" s="51" customFormat="1" ht="205.5" customHeight="1" x14ac:dyDescent="0.25">
      <c r="A13" s="8" t="s">
        <v>43</v>
      </c>
      <c r="B13" s="115" t="s">
        <v>44</v>
      </c>
      <c r="C13" s="116"/>
      <c r="D13" s="8" t="s">
        <v>148</v>
      </c>
      <c r="E13" s="42" t="s">
        <v>45</v>
      </c>
      <c r="F13" s="102" t="s">
        <v>40</v>
      </c>
      <c r="G13" s="103"/>
      <c r="H13" s="10" t="s">
        <v>60</v>
      </c>
      <c r="I13" s="10" t="s">
        <v>54</v>
      </c>
      <c r="J13" s="10" t="s">
        <v>109</v>
      </c>
      <c r="K13" s="36" t="s">
        <v>47</v>
      </c>
      <c r="L13" s="10" t="s">
        <v>48</v>
      </c>
      <c r="M13" s="23" t="s">
        <v>48</v>
      </c>
      <c r="N13" s="11">
        <v>6</v>
      </c>
      <c r="O13" s="11">
        <v>4</v>
      </c>
      <c r="P13" s="12">
        <f t="shared" si="2"/>
        <v>24</v>
      </c>
      <c r="Q13" s="73" t="s">
        <v>174</v>
      </c>
      <c r="R13" s="11">
        <v>25</v>
      </c>
      <c r="S13" s="13">
        <f>P13*R13</f>
        <v>600</v>
      </c>
      <c r="T13" s="14" t="s">
        <v>49</v>
      </c>
      <c r="U13" s="9">
        <v>24</v>
      </c>
      <c r="V13" s="10" t="s">
        <v>110</v>
      </c>
      <c r="W13" s="54" t="s">
        <v>100</v>
      </c>
      <c r="X13" s="44" t="s">
        <v>175</v>
      </c>
      <c r="Y13" s="10" t="s">
        <v>41</v>
      </c>
      <c r="Z13" s="23" t="s">
        <v>41</v>
      </c>
      <c r="AA13" s="10" t="s">
        <v>41</v>
      </c>
      <c r="AB13" s="22" t="s">
        <v>111</v>
      </c>
      <c r="AC13" s="5" t="s">
        <v>181</v>
      </c>
    </row>
    <row r="14" spans="1:29" ht="205.5" customHeight="1" x14ac:dyDescent="0.25">
      <c r="A14" s="31" t="s">
        <v>43</v>
      </c>
      <c r="B14" s="111" t="s">
        <v>44</v>
      </c>
      <c r="C14" s="112"/>
      <c r="D14" s="8" t="s">
        <v>148</v>
      </c>
      <c r="E14" s="42" t="s">
        <v>45</v>
      </c>
      <c r="F14" s="113" t="s">
        <v>40</v>
      </c>
      <c r="G14" s="114"/>
      <c r="H14" s="30" t="s">
        <v>61</v>
      </c>
      <c r="I14" s="30" t="s">
        <v>54</v>
      </c>
      <c r="J14" s="30" t="s">
        <v>112</v>
      </c>
      <c r="K14" s="36" t="s">
        <v>47</v>
      </c>
      <c r="L14" s="10" t="s">
        <v>48</v>
      </c>
      <c r="M14" s="23" t="s">
        <v>48</v>
      </c>
      <c r="N14" s="32">
        <v>6</v>
      </c>
      <c r="O14" s="32">
        <v>4</v>
      </c>
      <c r="P14" s="12">
        <f t="shared" si="2"/>
        <v>24</v>
      </c>
      <c r="Q14" s="73" t="s">
        <v>174</v>
      </c>
      <c r="R14" s="32">
        <v>25</v>
      </c>
      <c r="S14" s="13" t="e">
        <f>P14*#REF!</f>
        <v>#REF!</v>
      </c>
      <c r="T14" s="34" t="s">
        <v>49</v>
      </c>
      <c r="U14" s="25">
        <v>24</v>
      </c>
      <c r="V14" s="30" t="s">
        <v>113</v>
      </c>
      <c r="W14" s="54" t="s">
        <v>100</v>
      </c>
      <c r="X14" s="44" t="s">
        <v>175</v>
      </c>
      <c r="Y14" s="30" t="s">
        <v>41</v>
      </c>
      <c r="Z14" s="35" t="s">
        <v>41</v>
      </c>
      <c r="AA14" s="30" t="s">
        <v>41</v>
      </c>
      <c r="AB14" s="22" t="s">
        <v>114</v>
      </c>
      <c r="AC14" s="30" t="s">
        <v>182</v>
      </c>
    </row>
    <row r="15" spans="1:29" ht="159" customHeight="1" x14ac:dyDescent="0.25">
      <c r="A15" s="8" t="s">
        <v>43</v>
      </c>
      <c r="B15" s="100" t="s">
        <v>44</v>
      </c>
      <c r="C15" s="101"/>
      <c r="D15" s="8" t="s">
        <v>148</v>
      </c>
      <c r="E15" s="42" t="s">
        <v>45</v>
      </c>
      <c r="F15" s="102" t="s">
        <v>40</v>
      </c>
      <c r="G15" s="103"/>
      <c r="H15" s="10" t="s">
        <v>115</v>
      </c>
      <c r="I15" s="10" t="s">
        <v>54</v>
      </c>
      <c r="J15" s="10" t="s">
        <v>116</v>
      </c>
      <c r="K15" s="36" t="s">
        <v>47</v>
      </c>
      <c r="L15" s="10" t="s">
        <v>48</v>
      </c>
      <c r="M15" s="23" t="s">
        <v>48</v>
      </c>
      <c r="N15" s="11">
        <v>6</v>
      </c>
      <c r="O15" s="11">
        <v>4</v>
      </c>
      <c r="P15" s="12">
        <f t="shared" si="2"/>
        <v>24</v>
      </c>
      <c r="Q15" s="73" t="s">
        <v>174</v>
      </c>
      <c r="R15" s="11">
        <v>60</v>
      </c>
      <c r="S15" s="13">
        <f t="shared" ref="S15:S28" si="3">P15*R15</f>
        <v>1440</v>
      </c>
      <c r="T15" s="14" t="s">
        <v>49</v>
      </c>
      <c r="U15" s="18">
        <v>24</v>
      </c>
      <c r="V15" s="10" t="s">
        <v>117</v>
      </c>
      <c r="W15" s="54" t="s">
        <v>100</v>
      </c>
      <c r="X15" s="44" t="s">
        <v>175</v>
      </c>
      <c r="Y15" s="10" t="s">
        <v>41</v>
      </c>
      <c r="Z15" s="23" t="s">
        <v>41</v>
      </c>
      <c r="AA15" s="10" t="s">
        <v>41</v>
      </c>
      <c r="AB15" s="22" t="s">
        <v>118</v>
      </c>
      <c r="AC15" s="30" t="s">
        <v>182</v>
      </c>
    </row>
    <row r="16" spans="1:29" ht="159" customHeight="1" x14ac:dyDescent="0.25">
      <c r="A16" s="8" t="s">
        <v>43</v>
      </c>
      <c r="B16" s="100" t="s">
        <v>44</v>
      </c>
      <c r="C16" s="101"/>
      <c r="D16" s="8" t="s">
        <v>148</v>
      </c>
      <c r="E16" s="42" t="s">
        <v>45</v>
      </c>
      <c r="F16" s="102" t="s">
        <v>40</v>
      </c>
      <c r="G16" s="103"/>
      <c r="H16" s="10" t="s">
        <v>119</v>
      </c>
      <c r="I16" s="10" t="s">
        <v>62</v>
      </c>
      <c r="J16" s="10" t="s">
        <v>63</v>
      </c>
      <c r="K16" s="36" t="s">
        <v>47</v>
      </c>
      <c r="L16" s="10" t="s">
        <v>48</v>
      </c>
      <c r="M16" s="23" t="s">
        <v>48</v>
      </c>
      <c r="N16" s="11">
        <v>6</v>
      </c>
      <c r="O16" s="11">
        <v>4</v>
      </c>
      <c r="P16" s="12">
        <f t="shared" si="2"/>
        <v>24</v>
      </c>
      <c r="Q16" s="73" t="s">
        <v>174</v>
      </c>
      <c r="R16" s="11">
        <v>60</v>
      </c>
      <c r="S16" s="13">
        <f t="shared" si="3"/>
        <v>1440</v>
      </c>
      <c r="T16" s="14" t="s">
        <v>49</v>
      </c>
      <c r="U16" s="18">
        <v>24</v>
      </c>
      <c r="V16" s="10" t="s">
        <v>64</v>
      </c>
      <c r="W16" s="54" t="s">
        <v>130</v>
      </c>
      <c r="X16" s="44" t="s">
        <v>175</v>
      </c>
      <c r="Y16" s="10" t="s">
        <v>41</v>
      </c>
      <c r="Z16" s="23" t="s">
        <v>41</v>
      </c>
      <c r="AA16" s="10" t="s">
        <v>41</v>
      </c>
      <c r="AB16" s="10" t="s">
        <v>125</v>
      </c>
      <c r="AC16" s="10" t="s">
        <v>120</v>
      </c>
    </row>
    <row r="17" spans="1:30" ht="294" customHeight="1" x14ac:dyDescent="0.25">
      <c r="A17" s="8" t="s">
        <v>43</v>
      </c>
      <c r="B17" s="100" t="s">
        <v>44</v>
      </c>
      <c r="C17" s="101"/>
      <c r="D17" s="8" t="s">
        <v>148</v>
      </c>
      <c r="E17" s="42" t="s">
        <v>45</v>
      </c>
      <c r="F17" s="102" t="s">
        <v>40</v>
      </c>
      <c r="G17" s="103"/>
      <c r="H17" s="10" t="s">
        <v>121</v>
      </c>
      <c r="I17" s="10" t="s">
        <v>62</v>
      </c>
      <c r="J17" s="10" t="s">
        <v>122</v>
      </c>
      <c r="K17" s="36" t="s">
        <v>47</v>
      </c>
      <c r="L17" s="10" t="s">
        <v>48</v>
      </c>
      <c r="M17" s="23" t="s">
        <v>48</v>
      </c>
      <c r="N17" s="11">
        <v>6</v>
      </c>
      <c r="O17" s="11">
        <v>4</v>
      </c>
      <c r="P17" s="12">
        <f t="shared" si="2"/>
        <v>24</v>
      </c>
      <c r="Q17" s="73" t="s">
        <v>174</v>
      </c>
      <c r="R17" s="11">
        <v>60</v>
      </c>
      <c r="S17" s="13">
        <f t="shared" si="3"/>
        <v>1440</v>
      </c>
      <c r="T17" s="14" t="s">
        <v>49</v>
      </c>
      <c r="U17" s="18">
        <v>24</v>
      </c>
      <c r="V17" s="10" t="s">
        <v>123</v>
      </c>
      <c r="W17" s="54" t="s">
        <v>130</v>
      </c>
      <c r="X17" s="44" t="s">
        <v>175</v>
      </c>
      <c r="Y17" s="10" t="s">
        <v>41</v>
      </c>
      <c r="Z17" s="23" t="s">
        <v>41</v>
      </c>
      <c r="AA17" s="10" t="s">
        <v>41</v>
      </c>
      <c r="AB17" s="10" t="s">
        <v>126</v>
      </c>
      <c r="AC17" s="10" t="s">
        <v>124</v>
      </c>
    </row>
    <row r="18" spans="1:30" ht="195" x14ac:dyDescent="0.25">
      <c r="A18" s="8" t="s">
        <v>43</v>
      </c>
      <c r="B18" s="100" t="s">
        <v>44</v>
      </c>
      <c r="C18" s="101"/>
      <c r="D18" s="8" t="s">
        <v>148</v>
      </c>
      <c r="E18" s="42" t="s">
        <v>45</v>
      </c>
      <c r="F18" s="102" t="s">
        <v>40</v>
      </c>
      <c r="G18" s="103"/>
      <c r="H18" s="10" t="s">
        <v>127</v>
      </c>
      <c r="I18" s="10" t="s">
        <v>62</v>
      </c>
      <c r="J18" s="10" t="s">
        <v>128</v>
      </c>
      <c r="K18" s="36" t="s">
        <v>47</v>
      </c>
      <c r="L18" s="10" t="s">
        <v>48</v>
      </c>
      <c r="M18" s="23" t="s">
        <v>48</v>
      </c>
      <c r="N18" s="11">
        <v>6</v>
      </c>
      <c r="O18" s="11">
        <v>4</v>
      </c>
      <c r="P18" s="12">
        <f t="shared" si="2"/>
        <v>24</v>
      </c>
      <c r="Q18" s="73" t="s">
        <v>174</v>
      </c>
      <c r="R18" s="11">
        <v>25</v>
      </c>
      <c r="S18" s="13">
        <f t="shared" si="3"/>
        <v>600</v>
      </c>
      <c r="T18" s="14" t="s">
        <v>49</v>
      </c>
      <c r="U18" s="18">
        <v>24</v>
      </c>
      <c r="V18" s="10" t="s">
        <v>129</v>
      </c>
      <c r="W18" s="54" t="s">
        <v>134</v>
      </c>
      <c r="X18" s="44" t="s">
        <v>175</v>
      </c>
      <c r="Y18" s="10" t="s">
        <v>41</v>
      </c>
      <c r="Z18" s="23" t="s">
        <v>41</v>
      </c>
      <c r="AA18" s="10" t="s">
        <v>41</v>
      </c>
      <c r="AB18" s="10" t="s">
        <v>131</v>
      </c>
      <c r="AC18" s="10" t="s">
        <v>41</v>
      </c>
    </row>
    <row r="19" spans="1:30" ht="310.2" customHeight="1" x14ac:dyDescent="0.25">
      <c r="A19" s="8" t="s">
        <v>43</v>
      </c>
      <c r="B19" s="100" t="s">
        <v>44</v>
      </c>
      <c r="C19" s="101"/>
      <c r="D19" s="8" t="s">
        <v>148</v>
      </c>
      <c r="E19" s="42" t="s">
        <v>45</v>
      </c>
      <c r="F19" s="102" t="s">
        <v>40</v>
      </c>
      <c r="G19" s="103"/>
      <c r="H19" s="10" t="s">
        <v>65</v>
      </c>
      <c r="I19" s="10" t="s">
        <v>62</v>
      </c>
      <c r="J19" s="10" t="s">
        <v>132</v>
      </c>
      <c r="K19" s="36" t="s">
        <v>47</v>
      </c>
      <c r="L19" s="10" t="s">
        <v>48</v>
      </c>
      <c r="M19" s="23" t="s">
        <v>133</v>
      </c>
      <c r="N19" s="11">
        <v>6</v>
      </c>
      <c r="O19" s="11">
        <v>4</v>
      </c>
      <c r="P19" s="12">
        <f t="shared" si="2"/>
        <v>24</v>
      </c>
      <c r="Q19" s="73" t="s">
        <v>174</v>
      </c>
      <c r="R19" s="11">
        <v>25</v>
      </c>
      <c r="S19" s="13">
        <f t="shared" si="3"/>
        <v>600</v>
      </c>
      <c r="T19" s="14" t="s">
        <v>49</v>
      </c>
      <c r="U19" s="18">
        <v>24</v>
      </c>
      <c r="V19" s="10" t="s">
        <v>135</v>
      </c>
      <c r="W19" s="54" t="s">
        <v>130</v>
      </c>
      <c r="X19" s="44" t="s">
        <v>175</v>
      </c>
      <c r="Y19" s="10" t="s">
        <v>41</v>
      </c>
      <c r="Z19" s="23" t="s">
        <v>41</v>
      </c>
      <c r="AA19" s="10" t="s">
        <v>41</v>
      </c>
      <c r="AB19" s="10" t="s">
        <v>136</v>
      </c>
      <c r="AC19" s="10" t="s">
        <v>66</v>
      </c>
    </row>
    <row r="20" spans="1:30" ht="279" customHeight="1" x14ac:dyDescent="0.25">
      <c r="A20" s="8" t="s">
        <v>43</v>
      </c>
      <c r="B20" s="100" t="s">
        <v>44</v>
      </c>
      <c r="C20" s="101"/>
      <c r="D20" s="8" t="s">
        <v>148</v>
      </c>
      <c r="E20" s="42" t="s">
        <v>45</v>
      </c>
      <c r="F20" s="102" t="s">
        <v>40</v>
      </c>
      <c r="G20" s="103"/>
      <c r="H20" s="10" t="s">
        <v>67</v>
      </c>
      <c r="I20" s="10" t="s">
        <v>62</v>
      </c>
      <c r="J20" s="10" t="s">
        <v>68</v>
      </c>
      <c r="K20" s="36" t="s">
        <v>47</v>
      </c>
      <c r="L20" s="10" t="s">
        <v>48</v>
      </c>
      <c r="M20" s="23" t="s">
        <v>48</v>
      </c>
      <c r="N20" s="11">
        <v>6</v>
      </c>
      <c r="O20" s="11">
        <v>4</v>
      </c>
      <c r="P20" s="12">
        <f t="shared" si="2"/>
        <v>24</v>
      </c>
      <c r="Q20" s="73" t="s">
        <v>174</v>
      </c>
      <c r="R20" s="11">
        <v>100</v>
      </c>
      <c r="S20" s="13">
        <f t="shared" si="3"/>
        <v>2400</v>
      </c>
      <c r="T20" s="14" t="s">
        <v>49</v>
      </c>
      <c r="U20" s="18">
        <v>24</v>
      </c>
      <c r="V20" s="10" t="s">
        <v>69</v>
      </c>
      <c r="W20" s="54" t="s">
        <v>130</v>
      </c>
      <c r="X20" s="44" t="s">
        <v>175</v>
      </c>
      <c r="Y20" s="10" t="s">
        <v>41</v>
      </c>
      <c r="Z20" s="23" t="s">
        <v>41</v>
      </c>
      <c r="AA20" s="23" t="s">
        <v>41</v>
      </c>
      <c r="AB20" s="10" t="s">
        <v>137</v>
      </c>
      <c r="AC20" s="10" t="s">
        <v>138</v>
      </c>
    </row>
    <row r="21" spans="1:30" ht="313.95" customHeight="1" x14ac:dyDescent="0.25">
      <c r="A21" s="8" t="s">
        <v>43</v>
      </c>
      <c r="B21" s="100" t="s">
        <v>44</v>
      </c>
      <c r="C21" s="101"/>
      <c r="D21" s="8" t="s">
        <v>148</v>
      </c>
      <c r="E21" s="42" t="s">
        <v>45</v>
      </c>
      <c r="F21" s="102" t="s">
        <v>40</v>
      </c>
      <c r="G21" s="103"/>
      <c r="H21" s="10" t="s">
        <v>70</v>
      </c>
      <c r="I21" s="10" t="s">
        <v>71</v>
      </c>
      <c r="J21" s="10" t="s">
        <v>139</v>
      </c>
      <c r="K21" s="36" t="s">
        <v>47</v>
      </c>
      <c r="L21" s="10" t="s">
        <v>48</v>
      </c>
      <c r="M21" s="23" t="s">
        <v>48</v>
      </c>
      <c r="N21" s="11">
        <v>6</v>
      </c>
      <c r="O21" s="11">
        <v>4</v>
      </c>
      <c r="P21" s="12">
        <f t="shared" si="2"/>
        <v>24</v>
      </c>
      <c r="Q21" s="73" t="s">
        <v>174</v>
      </c>
      <c r="R21" s="11">
        <v>25</v>
      </c>
      <c r="S21" s="13">
        <f t="shared" si="3"/>
        <v>600</v>
      </c>
      <c r="T21" s="14" t="s">
        <v>49</v>
      </c>
      <c r="U21" s="18">
        <v>24</v>
      </c>
      <c r="V21" s="10" t="s">
        <v>141</v>
      </c>
      <c r="W21" s="54" t="s">
        <v>140</v>
      </c>
      <c r="X21" s="44" t="s">
        <v>175</v>
      </c>
      <c r="Y21" s="10" t="s">
        <v>41</v>
      </c>
      <c r="Z21" s="23" t="s">
        <v>41</v>
      </c>
      <c r="AA21" s="10" t="s">
        <v>41</v>
      </c>
      <c r="AB21" s="10" t="s">
        <v>142</v>
      </c>
      <c r="AC21" s="10" t="s">
        <v>41</v>
      </c>
    </row>
    <row r="22" spans="1:30" ht="247.2" x14ac:dyDescent="0.25">
      <c r="A22" s="8" t="s">
        <v>43</v>
      </c>
      <c r="B22" s="100" t="s">
        <v>44</v>
      </c>
      <c r="C22" s="101"/>
      <c r="D22" s="8" t="s">
        <v>148</v>
      </c>
      <c r="E22" s="42" t="s">
        <v>45</v>
      </c>
      <c r="F22" s="102" t="s">
        <v>40</v>
      </c>
      <c r="G22" s="103"/>
      <c r="H22" s="10" t="s">
        <v>143</v>
      </c>
      <c r="I22" s="10" t="s">
        <v>71</v>
      </c>
      <c r="J22" s="10" t="s">
        <v>144</v>
      </c>
      <c r="K22" s="36" t="s">
        <v>47</v>
      </c>
      <c r="L22" s="10" t="s">
        <v>48</v>
      </c>
      <c r="M22" s="23" t="s">
        <v>48</v>
      </c>
      <c r="N22" s="11">
        <v>6</v>
      </c>
      <c r="O22" s="11">
        <v>4</v>
      </c>
      <c r="P22" s="12">
        <f t="shared" si="2"/>
        <v>24</v>
      </c>
      <c r="Q22" s="73" t="s">
        <v>174</v>
      </c>
      <c r="R22" s="11">
        <v>25</v>
      </c>
      <c r="S22" s="13">
        <f t="shared" si="3"/>
        <v>600</v>
      </c>
      <c r="T22" s="14" t="s">
        <v>49</v>
      </c>
      <c r="U22" s="18">
        <v>24</v>
      </c>
      <c r="V22" s="10" t="s">
        <v>141</v>
      </c>
      <c r="W22" s="54" t="s">
        <v>140</v>
      </c>
      <c r="X22" s="44" t="s">
        <v>175</v>
      </c>
      <c r="Y22" s="10" t="s">
        <v>41</v>
      </c>
      <c r="Z22" s="23" t="s">
        <v>41</v>
      </c>
      <c r="AA22" s="10" t="s">
        <v>41</v>
      </c>
      <c r="AB22" s="24" t="s">
        <v>145</v>
      </c>
      <c r="AC22" s="10" t="s">
        <v>41</v>
      </c>
    </row>
    <row r="23" spans="1:30" ht="177.6" x14ac:dyDescent="0.25">
      <c r="A23" s="8" t="s">
        <v>43</v>
      </c>
      <c r="B23" s="100" t="s">
        <v>44</v>
      </c>
      <c r="C23" s="101"/>
      <c r="D23" s="8" t="s">
        <v>148</v>
      </c>
      <c r="E23" s="42" t="s">
        <v>45</v>
      </c>
      <c r="F23" s="102" t="s">
        <v>40</v>
      </c>
      <c r="G23" s="103"/>
      <c r="H23" s="10" t="s">
        <v>73</v>
      </c>
      <c r="I23" s="10" t="s">
        <v>74</v>
      </c>
      <c r="J23" s="10" t="s">
        <v>75</v>
      </c>
      <c r="K23" s="36" t="s">
        <v>47</v>
      </c>
      <c r="L23" s="10" t="s">
        <v>48</v>
      </c>
      <c r="M23" s="23" t="s">
        <v>48</v>
      </c>
      <c r="N23" s="11">
        <v>6</v>
      </c>
      <c r="O23" s="11">
        <v>4</v>
      </c>
      <c r="P23" s="12">
        <f t="shared" si="2"/>
        <v>24</v>
      </c>
      <c r="Q23" s="73" t="s">
        <v>174</v>
      </c>
      <c r="R23" s="11">
        <v>60</v>
      </c>
      <c r="S23" s="13">
        <f t="shared" si="3"/>
        <v>1440</v>
      </c>
      <c r="T23" s="14" t="s">
        <v>49</v>
      </c>
      <c r="U23" s="18">
        <v>24</v>
      </c>
      <c r="V23" s="10" t="s">
        <v>147</v>
      </c>
      <c r="W23" s="56" t="s">
        <v>150</v>
      </c>
      <c r="X23" s="44" t="s">
        <v>175</v>
      </c>
      <c r="Y23" s="10" t="s">
        <v>41</v>
      </c>
      <c r="Z23" s="23" t="s">
        <v>41</v>
      </c>
      <c r="AA23" s="10" t="s">
        <v>41</v>
      </c>
      <c r="AB23" s="10" t="s">
        <v>149</v>
      </c>
      <c r="AC23" s="10" t="s">
        <v>41</v>
      </c>
    </row>
    <row r="24" spans="1:30" ht="195" x14ac:dyDescent="0.25">
      <c r="A24" s="8" t="s">
        <v>43</v>
      </c>
      <c r="B24" s="100" t="s">
        <v>44</v>
      </c>
      <c r="C24" s="101"/>
      <c r="D24" s="8" t="s">
        <v>148</v>
      </c>
      <c r="E24" s="42" t="s">
        <v>45</v>
      </c>
      <c r="F24" s="102" t="s">
        <v>40</v>
      </c>
      <c r="G24" s="103"/>
      <c r="H24" s="10" t="s">
        <v>146</v>
      </c>
      <c r="I24" s="10" t="s">
        <v>74</v>
      </c>
      <c r="J24" s="10" t="s">
        <v>176</v>
      </c>
      <c r="K24" s="36" t="s">
        <v>47</v>
      </c>
      <c r="L24" s="10" t="s">
        <v>48</v>
      </c>
      <c r="M24" s="23" t="s">
        <v>48</v>
      </c>
      <c r="N24" s="11">
        <v>6</v>
      </c>
      <c r="O24" s="11">
        <v>4</v>
      </c>
      <c r="P24" s="12">
        <f t="shared" si="2"/>
        <v>24</v>
      </c>
      <c r="Q24" s="73" t="s">
        <v>174</v>
      </c>
      <c r="R24" s="11">
        <v>25</v>
      </c>
      <c r="S24" s="13">
        <f t="shared" si="3"/>
        <v>600</v>
      </c>
      <c r="T24" s="14" t="s">
        <v>49</v>
      </c>
      <c r="U24" s="18">
        <v>24</v>
      </c>
      <c r="V24" s="10" t="s">
        <v>76</v>
      </c>
      <c r="W24" s="56" t="s">
        <v>150</v>
      </c>
      <c r="X24" s="44" t="s">
        <v>175</v>
      </c>
      <c r="Y24" s="10" t="s">
        <v>41</v>
      </c>
      <c r="Z24" s="23" t="s">
        <v>41</v>
      </c>
      <c r="AA24" s="10" t="s">
        <v>41</v>
      </c>
      <c r="AB24" s="10" t="s">
        <v>151</v>
      </c>
      <c r="AC24" s="19" t="s">
        <v>77</v>
      </c>
    </row>
    <row r="25" spans="1:30" ht="226.2" x14ac:dyDescent="0.25">
      <c r="A25" s="8" t="s">
        <v>43</v>
      </c>
      <c r="B25" s="100" t="s">
        <v>44</v>
      </c>
      <c r="C25" s="101"/>
      <c r="D25" s="8" t="s">
        <v>148</v>
      </c>
      <c r="E25" s="42" t="s">
        <v>45</v>
      </c>
      <c r="F25" s="102" t="s">
        <v>40</v>
      </c>
      <c r="G25" s="103"/>
      <c r="H25" s="10" t="s">
        <v>152</v>
      </c>
      <c r="I25" s="10" t="s">
        <v>78</v>
      </c>
      <c r="J25" s="10" t="s">
        <v>79</v>
      </c>
      <c r="K25" s="36" t="s">
        <v>47</v>
      </c>
      <c r="L25" s="10" t="s">
        <v>48</v>
      </c>
      <c r="M25" s="23" t="s">
        <v>48</v>
      </c>
      <c r="N25" s="11">
        <v>6</v>
      </c>
      <c r="O25" s="11">
        <v>4</v>
      </c>
      <c r="P25" s="12">
        <f t="shared" si="2"/>
        <v>24</v>
      </c>
      <c r="Q25" s="73" t="s">
        <v>174</v>
      </c>
      <c r="R25" s="11">
        <v>25</v>
      </c>
      <c r="S25" s="13">
        <f t="shared" si="3"/>
        <v>600</v>
      </c>
      <c r="T25" s="14" t="s">
        <v>49</v>
      </c>
      <c r="U25" s="18">
        <v>24</v>
      </c>
      <c r="V25" s="10" t="s">
        <v>153</v>
      </c>
      <c r="W25" s="54" t="s">
        <v>154</v>
      </c>
      <c r="X25" s="44" t="s">
        <v>175</v>
      </c>
      <c r="Y25" s="10" t="s">
        <v>41</v>
      </c>
      <c r="Z25" s="23" t="s">
        <v>41</v>
      </c>
      <c r="AA25" s="10" t="s">
        <v>41</v>
      </c>
      <c r="AB25" s="10" t="s">
        <v>155</v>
      </c>
      <c r="AC25" s="10" t="s">
        <v>41</v>
      </c>
    </row>
    <row r="26" spans="1:30" ht="208.8" x14ac:dyDescent="0.25">
      <c r="A26" s="8" t="s">
        <v>43</v>
      </c>
      <c r="B26" s="100" t="s">
        <v>44</v>
      </c>
      <c r="C26" s="101"/>
      <c r="D26" s="8" t="s">
        <v>148</v>
      </c>
      <c r="E26" s="42" t="s">
        <v>45</v>
      </c>
      <c r="F26" s="102" t="s">
        <v>40</v>
      </c>
      <c r="G26" s="103"/>
      <c r="H26" s="10" t="s">
        <v>42</v>
      </c>
      <c r="I26" s="10" t="s">
        <v>80</v>
      </c>
      <c r="J26" s="10" t="s">
        <v>156</v>
      </c>
      <c r="K26" s="36" t="s">
        <v>47</v>
      </c>
      <c r="L26" s="10" t="s">
        <v>48</v>
      </c>
      <c r="M26" s="23" t="s">
        <v>48</v>
      </c>
      <c r="N26" s="11">
        <v>6</v>
      </c>
      <c r="O26" s="11">
        <v>4</v>
      </c>
      <c r="P26" s="12">
        <f t="shared" si="2"/>
        <v>24</v>
      </c>
      <c r="Q26" s="73" t="s">
        <v>174</v>
      </c>
      <c r="R26" s="11">
        <v>60</v>
      </c>
      <c r="S26" s="13">
        <f t="shared" si="3"/>
        <v>1440</v>
      </c>
      <c r="T26" s="14" t="s">
        <v>49</v>
      </c>
      <c r="U26" s="18">
        <v>24</v>
      </c>
      <c r="V26" s="10" t="s">
        <v>157</v>
      </c>
      <c r="W26" s="54" t="s">
        <v>154</v>
      </c>
      <c r="X26" s="44" t="s">
        <v>175</v>
      </c>
      <c r="Y26" s="10" t="s">
        <v>41</v>
      </c>
      <c r="Z26" s="23" t="s">
        <v>41</v>
      </c>
      <c r="AA26" s="10" t="s">
        <v>41</v>
      </c>
      <c r="AB26" s="10" t="s">
        <v>158</v>
      </c>
      <c r="AC26" s="23" t="s">
        <v>41</v>
      </c>
    </row>
    <row r="27" spans="1:30" ht="247.2" x14ac:dyDescent="0.25">
      <c r="A27" s="8" t="s">
        <v>43</v>
      </c>
      <c r="B27" s="100" t="s">
        <v>44</v>
      </c>
      <c r="C27" s="101"/>
      <c r="D27" s="8" t="s">
        <v>148</v>
      </c>
      <c r="E27" s="42" t="s">
        <v>45</v>
      </c>
      <c r="F27" s="102" t="s">
        <v>40</v>
      </c>
      <c r="G27" s="103"/>
      <c r="H27" s="10" t="s">
        <v>83</v>
      </c>
      <c r="I27" s="10" t="s">
        <v>80</v>
      </c>
      <c r="J27" s="10" t="s">
        <v>159</v>
      </c>
      <c r="K27" s="36" t="s">
        <v>47</v>
      </c>
      <c r="L27" s="10" t="s">
        <v>48</v>
      </c>
      <c r="M27" s="23" t="s">
        <v>48</v>
      </c>
      <c r="N27" s="11">
        <v>6</v>
      </c>
      <c r="O27" s="11">
        <v>4</v>
      </c>
      <c r="P27" s="12">
        <f t="shared" si="2"/>
        <v>24</v>
      </c>
      <c r="Q27" s="73" t="s">
        <v>174</v>
      </c>
      <c r="R27" s="11">
        <v>60</v>
      </c>
      <c r="S27" s="13">
        <f t="shared" si="3"/>
        <v>1440</v>
      </c>
      <c r="T27" s="14" t="s">
        <v>49</v>
      </c>
      <c r="U27" s="18">
        <v>24</v>
      </c>
      <c r="V27" s="10" t="s">
        <v>160</v>
      </c>
      <c r="W27" s="54" t="s">
        <v>154</v>
      </c>
      <c r="X27" s="44" t="s">
        <v>175</v>
      </c>
      <c r="Y27" s="10" t="s">
        <v>41</v>
      </c>
      <c r="Z27" s="23" t="s">
        <v>41</v>
      </c>
      <c r="AA27" s="10" t="s">
        <v>41</v>
      </c>
      <c r="AB27" s="10" t="s">
        <v>82</v>
      </c>
      <c r="AC27" s="23" t="s">
        <v>41</v>
      </c>
    </row>
    <row r="28" spans="1:30" ht="208.8" x14ac:dyDescent="0.25">
      <c r="A28" s="57" t="s">
        <v>43</v>
      </c>
      <c r="B28" s="132" t="s">
        <v>44</v>
      </c>
      <c r="C28" s="133"/>
      <c r="D28" s="57" t="s">
        <v>148</v>
      </c>
      <c r="E28" s="60" t="s">
        <v>85</v>
      </c>
      <c r="F28" s="134" t="s">
        <v>40</v>
      </c>
      <c r="G28" s="135"/>
      <c r="H28" s="59" t="s">
        <v>161</v>
      </c>
      <c r="I28" s="59" t="s">
        <v>80</v>
      </c>
      <c r="J28" s="59" t="s">
        <v>86</v>
      </c>
      <c r="K28" s="61" t="s">
        <v>47</v>
      </c>
      <c r="L28" s="59" t="s">
        <v>48</v>
      </c>
      <c r="M28" s="62" t="s">
        <v>48</v>
      </c>
      <c r="N28" s="63">
        <v>6</v>
      </c>
      <c r="O28" s="63">
        <v>4</v>
      </c>
      <c r="P28" s="12">
        <f t="shared" si="2"/>
        <v>24</v>
      </c>
      <c r="Q28" s="73" t="s">
        <v>174</v>
      </c>
      <c r="R28" s="63">
        <v>100</v>
      </c>
      <c r="S28" s="13">
        <f t="shared" si="3"/>
        <v>2400</v>
      </c>
      <c r="T28" s="65" t="s">
        <v>49</v>
      </c>
      <c r="U28" s="66">
        <v>24</v>
      </c>
      <c r="V28" s="59" t="s">
        <v>81</v>
      </c>
      <c r="W28" s="67" t="s">
        <v>154</v>
      </c>
      <c r="X28" s="44" t="s">
        <v>175</v>
      </c>
      <c r="Y28" s="59" t="s">
        <v>41</v>
      </c>
      <c r="Z28" s="62" t="s">
        <v>41</v>
      </c>
      <c r="AA28" s="59" t="s">
        <v>41</v>
      </c>
      <c r="AB28" s="59" t="s">
        <v>87</v>
      </c>
      <c r="AC28" s="58" t="s">
        <v>41</v>
      </c>
      <c r="AD28" s="68"/>
    </row>
  </sheetData>
  <protectedRanges>
    <protectedRange sqref="Z6:AC6" name="Rango2_1"/>
  </protectedRanges>
  <autoFilter ref="A6:AC28" xr:uid="{00000000-0009-0000-0000-000000000000}"/>
  <mergeCells count="66">
    <mergeCell ref="B28:C28"/>
    <mergeCell ref="F28:G28"/>
    <mergeCell ref="B27:C27"/>
    <mergeCell ref="F27:G27"/>
    <mergeCell ref="B22:C22"/>
    <mergeCell ref="F22:G22"/>
    <mergeCell ref="B23:C23"/>
    <mergeCell ref="F23:G23"/>
    <mergeCell ref="B26:C26"/>
    <mergeCell ref="F26:G26"/>
    <mergeCell ref="B24:C24"/>
    <mergeCell ref="F24:G24"/>
    <mergeCell ref="B25:C25"/>
    <mergeCell ref="F25:G25"/>
    <mergeCell ref="B8:C8"/>
    <mergeCell ref="F8:G8"/>
    <mergeCell ref="B9:C9"/>
    <mergeCell ref="B20:C20"/>
    <mergeCell ref="F20:G20"/>
    <mergeCell ref="B16:C16"/>
    <mergeCell ref="F16:G16"/>
    <mergeCell ref="B17:C17"/>
    <mergeCell ref="F17:G17"/>
    <mergeCell ref="B18:C18"/>
    <mergeCell ref="F18:G18"/>
    <mergeCell ref="B19:C19"/>
    <mergeCell ref="F13:G13"/>
    <mergeCell ref="F19:G19"/>
    <mergeCell ref="B7:C7"/>
    <mergeCell ref="F7:G7"/>
    <mergeCell ref="H1:AC1"/>
    <mergeCell ref="A2:D2"/>
    <mergeCell ref="A4:D4"/>
    <mergeCell ref="A5:A6"/>
    <mergeCell ref="A1:D1"/>
    <mergeCell ref="AB2:AC4"/>
    <mergeCell ref="H5:I5"/>
    <mergeCell ref="J5:J6"/>
    <mergeCell ref="N5:T5"/>
    <mergeCell ref="U5:W5"/>
    <mergeCell ref="B5:C6"/>
    <mergeCell ref="F5:G5"/>
    <mergeCell ref="S2:AA4"/>
    <mergeCell ref="E1:G1"/>
    <mergeCell ref="E4:G4"/>
    <mergeCell ref="L2:R4"/>
    <mergeCell ref="H2:K4"/>
    <mergeCell ref="A3:D3"/>
    <mergeCell ref="E2:G2"/>
    <mergeCell ref="E3:G3"/>
    <mergeCell ref="Y5:AC5"/>
    <mergeCell ref="K5:M5"/>
    <mergeCell ref="D5:D6"/>
    <mergeCell ref="E5:E6"/>
    <mergeCell ref="B21:C21"/>
    <mergeCell ref="F21:G21"/>
    <mergeCell ref="F9:G9"/>
    <mergeCell ref="B10:C10"/>
    <mergeCell ref="F10:G10"/>
    <mergeCell ref="B11:C11"/>
    <mergeCell ref="B12:C12"/>
    <mergeCell ref="B14:C14"/>
    <mergeCell ref="F14:G14"/>
    <mergeCell ref="B15:C15"/>
    <mergeCell ref="F15:G15"/>
    <mergeCell ref="B13:C13"/>
  </mergeCells>
  <conditionalFormatting sqref="T7:T28">
    <cfRule type="containsText" dxfId="10" priority="944" stopIfTrue="1" operator="containsText" text="IV">
      <formula>NOT(ISERROR(SEARCH("IV",T7)))</formula>
    </cfRule>
    <cfRule type="containsText" dxfId="9" priority="945" stopIfTrue="1" operator="containsText" text="III">
      <formula>NOT(ISERROR(SEARCH("III",T7)))</formula>
    </cfRule>
    <cfRule type="containsText" dxfId="8" priority="946" stopIfTrue="1" operator="containsText" text="II">
      <formula>NOT(ISERROR(SEARCH("II",T7)))</formula>
    </cfRule>
    <cfRule type="containsText" dxfId="7" priority="947" stopIfTrue="1" operator="containsText" text="I">
      <formula>NOT(ISERROR(SEARCH("I",T7)))</formula>
    </cfRule>
  </conditionalFormatting>
  <printOptions horizontalCentered="1"/>
  <pageMargins left="0.39370078740157483" right="0.39370078740157483" top="0.78740157480314965" bottom="0.59055118110236227" header="0.51181102362204722" footer="0.51181102362204722"/>
  <pageSetup scale="37" fitToHeight="0" orientation="landscape" r:id="rId1"/>
  <headerFooter alignWithMargins="0">
    <oddFooter>&amp;L&amp;"-,Normal"&amp;8FHS-&amp;C&amp;"-,Normal"&amp;8  PROCESO: HS, VERSIÓN:     (11/03/2013)&amp;R&amp;"-,Normal"&amp;8Página &amp;P de&amp;N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9BA50-AB63-499F-96CF-6A6EFBB74035}">
  <sheetPr>
    <tabColor indexed="22"/>
    <pageSetUpPr fitToPage="1"/>
  </sheetPr>
  <dimension ref="A1:AD28"/>
  <sheetViews>
    <sheetView zoomScale="55" zoomScaleNormal="55" zoomScaleSheetLayoutView="85" workbookViewId="0">
      <pane ySplit="1" topLeftCell="A2" activePane="bottomLeft" state="frozen"/>
      <selection activeCell="N1" sqref="N1"/>
      <selection pane="bottomLeft" activeCell="AC15" sqref="AC15"/>
    </sheetView>
  </sheetViews>
  <sheetFormatPr baseColWidth="10" defaultColWidth="9.109375" defaultRowHeight="12.75" customHeight="1" x14ac:dyDescent="0.25"/>
  <cols>
    <col min="1" max="3" width="5.33203125" style="45" customWidth="1"/>
    <col min="4" max="4" width="7.88671875" style="45" customWidth="1"/>
    <col min="5" max="5" width="26.44140625" style="45" customWidth="1"/>
    <col min="6" max="6" width="9.5546875" style="39" customWidth="1"/>
    <col min="7" max="7" width="3.33203125" style="39" customWidth="1"/>
    <col min="8" max="8" width="20.33203125" style="39" customWidth="1"/>
    <col min="9" max="9" width="16.109375" style="39" customWidth="1"/>
    <col min="10" max="10" width="17.88671875" style="39" customWidth="1"/>
    <col min="11" max="11" width="12.88671875" style="39" customWidth="1"/>
    <col min="12" max="13" width="12.44140625" style="39" customWidth="1"/>
    <col min="14" max="14" width="10.109375" style="39" customWidth="1"/>
    <col min="15" max="18" width="5.88671875" style="39" customWidth="1"/>
    <col min="19" max="19" width="9.33203125" style="39" customWidth="1"/>
    <col min="20" max="21" width="8.88671875" style="39" customWidth="1"/>
    <col min="22" max="22" width="13" style="39" customWidth="1"/>
    <col min="23" max="23" width="14.33203125" style="39" customWidth="1"/>
    <col min="24" max="25" width="13.33203125" style="39" customWidth="1"/>
    <col min="26" max="26" width="15" style="39" customWidth="1"/>
    <col min="27" max="27" width="15.44140625" style="39" customWidth="1"/>
    <col min="28" max="28" width="19.44140625" style="39" customWidth="1"/>
    <col min="29" max="29" width="15" style="39" customWidth="1"/>
    <col min="30" max="16384" width="9.109375" style="45"/>
  </cols>
  <sheetData>
    <row r="1" spans="1:29" s="37" customFormat="1" ht="90" customHeight="1" x14ac:dyDescent="0.25">
      <c r="A1" s="126" t="s">
        <v>0</v>
      </c>
      <c r="B1" s="126"/>
      <c r="C1" s="126"/>
      <c r="D1" s="126"/>
      <c r="E1" s="117"/>
      <c r="F1" s="117"/>
      <c r="G1" s="117"/>
      <c r="H1" s="125" t="s">
        <v>1</v>
      </c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</row>
    <row r="2" spans="1:29" s="1" customFormat="1" ht="22.5" customHeight="1" x14ac:dyDescent="0.25">
      <c r="A2" s="120" t="s">
        <v>2</v>
      </c>
      <c r="B2" s="120"/>
      <c r="C2" s="120"/>
      <c r="D2" s="120"/>
      <c r="E2" s="117" t="s">
        <v>167</v>
      </c>
      <c r="F2" s="117"/>
      <c r="G2" s="117"/>
      <c r="H2" s="119" t="s">
        <v>168</v>
      </c>
      <c r="I2" s="119"/>
      <c r="J2" s="119"/>
      <c r="K2" s="119"/>
      <c r="L2" s="118" t="s">
        <v>169</v>
      </c>
      <c r="M2" s="118"/>
      <c r="N2" s="118"/>
      <c r="O2" s="118"/>
      <c r="P2" s="118"/>
      <c r="Q2" s="118"/>
      <c r="R2" s="118"/>
      <c r="S2" s="120" t="s">
        <v>170</v>
      </c>
      <c r="T2" s="120"/>
      <c r="U2" s="120"/>
      <c r="V2" s="120"/>
      <c r="W2" s="120"/>
      <c r="X2" s="120"/>
      <c r="Y2" s="120"/>
      <c r="Z2" s="120"/>
      <c r="AA2" s="120"/>
      <c r="AB2" s="120" t="s">
        <v>3</v>
      </c>
      <c r="AC2" s="120"/>
    </row>
    <row r="3" spans="1:29" s="1" customFormat="1" ht="20.25" customHeight="1" x14ac:dyDescent="0.25">
      <c r="A3" s="120" t="s">
        <v>4</v>
      </c>
      <c r="B3" s="120"/>
      <c r="C3" s="120"/>
      <c r="D3" s="120"/>
      <c r="E3" s="121">
        <v>45658</v>
      </c>
      <c r="F3" s="117"/>
      <c r="G3" s="117"/>
      <c r="H3" s="119"/>
      <c r="I3" s="119"/>
      <c r="J3" s="119"/>
      <c r="K3" s="119"/>
      <c r="L3" s="118"/>
      <c r="M3" s="118"/>
      <c r="N3" s="118"/>
      <c r="O3" s="118"/>
      <c r="P3" s="118"/>
      <c r="Q3" s="118"/>
      <c r="R3" s="118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</row>
    <row r="4" spans="1:29" s="1" customFormat="1" ht="27.75" customHeight="1" x14ac:dyDescent="0.25">
      <c r="A4" s="120"/>
      <c r="B4" s="120"/>
      <c r="C4" s="120"/>
      <c r="D4" s="120"/>
      <c r="E4" s="117"/>
      <c r="F4" s="117"/>
      <c r="G4" s="117"/>
      <c r="H4" s="119"/>
      <c r="I4" s="119"/>
      <c r="J4" s="119"/>
      <c r="K4" s="119"/>
      <c r="L4" s="118"/>
      <c r="M4" s="118"/>
      <c r="N4" s="118"/>
      <c r="O4" s="118"/>
      <c r="P4" s="118"/>
      <c r="Q4" s="118"/>
      <c r="R4" s="118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</row>
    <row r="5" spans="1:29" s="39" customFormat="1" ht="58.2" customHeight="1" x14ac:dyDescent="0.25">
      <c r="A5" s="98" t="s">
        <v>5</v>
      </c>
      <c r="B5" s="128" t="s">
        <v>6</v>
      </c>
      <c r="C5" s="129"/>
      <c r="D5" s="98" t="s">
        <v>7</v>
      </c>
      <c r="E5" s="98" t="s">
        <v>8</v>
      </c>
      <c r="F5" s="97" t="s">
        <v>9</v>
      </c>
      <c r="G5" s="97"/>
      <c r="H5" s="97" t="s">
        <v>10</v>
      </c>
      <c r="I5" s="127"/>
      <c r="J5" s="98" t="s">
        <v>11</v>
      </c>
      <c r="K5" s="97" t="s">
        <v>12</v>
      </c>
      <c r="L5" s="97"/>
      <c r="M5" s="97"/>
      <c r="N5" s="127" t="s">
        <v>13</v>
      </c>
      <c r="O5" s="127"/>
      <c r="P5" s="127"/>
      <c r="Q5" s="127"/>
      <c r="R5" s="127"/>
      <c r="S5" s="127"/>
      <c r="T5" s="127"/>
      <c r="U5" s="97" t="s">
        <v>14</v>
      </c>
      <c r="V5" s="97"/>
      <c r="W5" s="97"/>
      <c r="X5" s="38" t="s">
        <v>15</v>
      </c>
      <c r="Y5" s="94" t="s">
        <v>16</v>
      </c>
      <c r="Z5" s="95"/>
      <c r="AA5" s="95"/>
      <c r="AB5" s="95"/>
      <c r="AC5" s="96"/>
    </row>
    <row r="6" spans="1:29" s="39" customFormat="1" ht="96" customHeight="1" x14ac:dyDescent="0.25">
      <c r="A6" s="99"/>
      <c r="B6" s="130"/>
      <c r="C6" s="131"/>
      <c r="D6" s="99"/>
      <c r="E6" s="99"/>
      <c r="F6" s="40" t="s">
        <v>17</v>
      </c>
      <c r="G6" s="40" t="s">
        <v>18</v>
      </c>
      <c r="H6" s="40" t="s">
        <v>19</v>
      </c>
      <c r="I6" s="40" t="s">
        <v>20</v>
      </c>
      <c r="J6" s="99"/>
      <c r="K6" s="40" t="s">
        <v>21</v>
      </c>
      <c r="L6" s="40" t="s">
        <v>22</v>
      </c>
      <c r="M6" s="40" t="s">
        <v>23</v>
      </c>
      <c r="N6" s="41" t="s">
        <v>24</v>
      </c>
      <c r="O6" s="41" t="s">
        <v>25</v>
      </c>
      <c r="P6" s="41" t="s">
        <v>26</v>
      </c>
      <c r="Q6" s="41" t="s">
        <v>27</v>
      </c>
      <c r="R6" s="41" t="s">
        <v>28</v>
      </c>
      <c r="S6" s="41" t="s">
        <v>29</v>
      </c>
      <c r="T6" s="41" t="s">
        <v>30</v>
      </c>
      <c r="U6" s="41" t="s">
        <v>31</v>
      </c>
      <c r="V6" s="41" t="s">
        <v>32</v>
      </c>
      <c r="W6" s="41" t="s">
        <v>33</v>
      </c>
      <c r="X6" s="41" t="s">
        <v>34</v>
      </c>
      <c r="Y6" s="41" t="s">
        <v>35</v>
      </c>
      <c r="Z6" s="41" t="s">
        <v>36</v>
      </c>
      <c r="AA6" s="41" t="s">
        <v>37</v>
      </c>
      <c r="AB6" s="41" t="s">
        <v>38</v>
      </c>
      <c r="AC6" s="41" t="s">
        <v>39</v>
      </c>
    </row>
    <row r="7" spans="1:29" ht="221.25" customHeight="1" x14ac:dyDescent="0.25">
      <c r="A7" s="4" t="s">
        <v>43</v>
      </c>
      <c r="B7" s="122" t="s">
        <v>44</v>
      </c>
      <c r="C7" s="110"/>
      <c r="D7" s="8" t="s">
        <v>162</v>
      </c>
      <c r="E7" s="42" t="s">
        <v>163</v>
      </c>
      <c r="F7" s="123" t="s">
        <v>40</v>
      </c>
      <c r="G7" s="124"/>
      <c r="H7" s="43" t="s">
        <v>164</v>
      </c>
      <c r="I7" s="10" t="s">
        <v>46</v>
      </c>
      <c r="J7" s="10" t="s">
        <v>92</v>
      </c>
      <c r="K7" s="36" t="s">
        <v>47</v>
      </c>
      <c r="L7" s="10" t="s">
        <v>48</v>
      </c>
      <c r="M7" s="23" t="s">
        <v>48</v>
      </c>
      <c r="N7" s="11">
        <v>6</v>
      </c>
      <c r="O7" s="11">
        <v>3</v>
      </c>
      <c r="P7" s="12">
        <f t="shared" ref="P7:P28" si="0">N7*O7</f>
        <v>18</v>
      </c>
      <c r="Q7" s="69" t="s">
        <v>173</v>
      </c>
      <c r="R7" s="11">
        <v>25</v>
      </c>
      <c r="S7" s="13">
        <f t="shared" ref="S7:S28" si="1">P7*R7</f>
        <v>450</v>
      </c>
      <c r="T7" s="14" t="s">
        <v>55</v>
      </c>
      <c r="U7" s="9">
        <v>24</v>
      </c>
      <c r="V7" s="44" t="s">
        <v>91</v>
      </c>
      <c r="W7" s="54" t="s">
        <v>89</v>
      </c>
      <c r="X7" s="44" t="s">
        <v>50</v>
      </c>
      <c r="Y7" s="9" t="s">
        <v>41</v>
      </c>
      <c r="Z7" s="9" t="s">
        <v>41</v>
      </c>
      <c r="AA7" s="10" t="s">
        <v>41</v>
      </c>
      <c r="AB7" s="22" t="s">
        <v>90</v>
      </c>
      <c r="AC7" s="5" t="s">
        <v>41</v>
      </c>
    </row>
    <row r="8" spans="1:29" s="48" customFormat="1" ht="205.5" customHeight="1" x14ac:dyDescent="0.3">
      <c r="A8" s="4" t="s">
        <v>43</v>
      </c>
      <c r="B8" s="109" t="s">
        <v>44</v>
      </c>
      <c r="C8" s="110"/>
      <c r="D8" s="8" t="s">
        <v>162</v>
      </c>
      <c r="E8" s="42" t="s">
        <v>163</v>
      </c>
      <c r="F8" s="104" t="s">
        <v>40</v>
      </c>
      <c r="G8" s="105"/>
      <c r="H8" s="20" t="s">
        <v>165</v>
      </c>
      <c r="I8" s="10" t="s">
        <v>46</v>
      </c>
      <c r="J8" s="10" t="s">
        <v>92</v>
      </c>
      <c r="K8" s="10" t="str">
        <f t="shared" ref="K8:M9" ca="1" si="2">$L$8</f>
        <v>Ninguno</v>
      </c>
      <c r="L8" s="10" t="str">
        <f t="shared" ca="1" si="2"/>
        <v>Ninguno</v>
      </c>
      <c r="M8" s="23" t="str">
        <f t="shared" ca="1" si="2"/>
        <v>Ninguno</v>
      </c>
      <c r="N8" s="11">
        <v>6</v>
      </c>
      <c r="O8" s="11">
        <v>3</v>
      </c>
      <c r="P8" s="12">
        <f t="shared" si="0"/>
        <v>18</v>
      </c>
      <c r="Q8" s="69" t="s">
        <v>173</v>
      </c>
      <c r="R8" s="11">
        <v>25</v>
      </c>
      <c r="S8" s="13">
        <f t="shared" si="1"/>
        <v>450</v>
      </c>
      <c r="T8" s="14" t="s">
        <v>55</v>
      </c>
      <c r="U8" s="9">
        <v>24</v>
      </c>
      <c r="V8" s="46" t="s">
        <v>91</v>
      </c>
      <c r="W8" s="54" t="s">
        <v>89</v>
      </c>
      <c r="X8" s="47" t="s">
        <v>50</v>
      </c>
      <c r="Y8" s="25" t="s">
        <v>41</v>
      </c>
      <c r="Z8" s="25" t="s">
        <v>41</v>
      </c>
      <c r="AA8" s="9" t="s">
        <v>41</v>
      </c>
      <c r="AB8" s="22" t="s">
        <v>90</v>
      </c>
      <c r="AC8" s="5" t="s">
        <v>41</v>
      </c>
    </row>
    <row r="9" spans="1:29" s="48" customFormat="1" ht="205.5" customHeight="1" x14ac:dyDescent="0.25">
      <c r="A9" s="2" t="s">
        <v>43</v>
      </c>
      <c r="B9" s="109" t="s">
        <v>44</v>
      </c>
      <c r="C9" s="116"/>
      <c r="D9" s="57" t="s">
        <v>162</v>
      </c>
      <c r="E9" s="78" t="s">
        <v>163</v>
      </c>
      <c r="F9" s="104" t="s">
        <v>40</v>
      </c>
      <c r="G9" s="105"/>
      <c r="H9" s="79" t="s">
        <v>166</v>
      </c>
      <c r="I9" s="15" t="s">
        <v>46</v>
      </c>
      <c r="J9" s="59" t="s">
        <v>93</v>
      </c>
      <c r="K9" s="15" t="str">
        <f t="shared" ca="1" si="2"/>
        <v>Ninguno</v>
      </c>
      <c r="L9" s="80" t="str">
        <f t="shared" ca="1" si="2"/>
        <v>Ninguno</v>
      </c>
      <c r="M9" s="59" t="str">
        <f t="shared" ca="1" si="2"/>
        <v>Ninguno</v>
      </c>
      <c r="N9" s="11">
        <v>6</v>
      </c>
      <c r="O9" s="11">
        <v>3</v>
      </c>
      <c r="P9" s="12">
        <f t="shared" si="0"/>
        <v>18</v>
      </c>
      <c r="Q9" s="69" t="s">
        <v>173</v>
      </c>
      <c r="R9" s="11">
        <v>25</v>
      </c>
      <c r="S9" s="13">
        <f t="shared" si="1"/>
        <v>450</v>
      </c>
      <c r="T9" s="14" t="s">
        <v>55</v>
      </c>
      <c r="U9" s="9">
        <v>24</v>
      </c>
      <c r="V9" s="81" t="s">
        <v>94</v>
      </c>
      <c r="W9" s="54" t="s">
        <v>89</v>
      </c>
      <c r="X9" s="49" t="s">
        <v>95</v>
      </c>
      <c r="Y9" s="9" t="s">
        <v>41</v>
      </c>
      <c r="Z9" s="9" t="s">
        <v>41</v>
      </c>
      <c r="AA9" s="27" t="s">
        <v>41</v>
      </c>
      <c r="AB9" s="74" t="s">
        <v>96</v>
      </c>
      <c r="AC9" s="3" t="s">
        <v>41</v>
      </c>
    </row>
    <row r="10" spans="1:29" s="48" customFormat="1" ht="205.5" customHeight="1" x14ac:dyDescent="0.25">
      <c r="A10" s="75" t="s">
        <v>43</v>
      </c>
      <c r="B10" s="106" t="s">
        <v>44</v>
      </c>
      <c r="C10" s="107"/>
      <c r="D10" s="76" t="s">
        <v>162</v>
      </c>
      <c r="E10" s="77" t="s">
        <v>163</v>
      </c>
      <c r="F10" s="108" t="s">
        <v>40</v>
      </c>
      <c r="G10" s="108"/>
      <c r="H10" s="28" t="s">
        <v>53</v>
      </c>
      <c r="I10" s="28" t="s">
        <v>54</v>
      </c>
      <c r="J10" s="28" t="s">
        <v>97</v>
      </c>
      <c r="K10" s="28" t="s">
        <v>98</v>
      </c>
      <c r="L10" s="28" t="s">
        <v>98</v>
      </c>
      <c r="M10" s="28" t="s">
        <v>103</v>
      </c>
      <c r="N10" s="11">
        <v>6</v>
      </c>
      <c r="O10" s="11">
        <v>3</v>
      </c>
      <c r="P10" s="12">
        <f t="shared" si="0"/>
        <v>18</v>
      </c>
      <c r="Q10" s="69" t="s">
        <v>173</v>
      </c>
      <c r="R10" s="11">
        <v>25</v>
      </c>
      <c r="S10" s="13">
        <f t="shared" si="1"/>
        <v>450</v>
      </c>
      <c r="T10" s="14" t="s">
        <v>55</v>
      </c>
      <c r="U10" s="26">
        <v>24</v>
      </c>
      <c r="V10" s="28" t="s">
        <v>99</v>
      </c>
      <c r="W10" s="54" t="s">
        <v>100</v>
      </c>
      <c r="X10" s="50" t="s">
        <v>56</v>
      </c>
      <c r="Y10" s="28" t="s">
        <v>41</v>
      </c>
      <c r="Z10" s="29" t="s">
        <v>41</v>
      </c>
      <c r="AA10" s="10" t="s">
        <v>41</v>
      </c>
      <c r="AB10" s="22" t="s">
        <v>101</v>
      </c>
      <c r="AC10" s="3" t="s">
        <v>178</v>
      </c>
    </row>
    <row r="11" spans="1:29" ht="205.5" customHeight="1" x14ac:dyDescent="0.25">
      <c r="A11" s="4" t="s">
        <v>43</v>
      </c>
      <c r="B11" s="109" t="s">
        <v>44</v>
      </c>
      <c r="C11" s="110"/>
      <c r="D11" s="8" t="s">
        <v>162</v>
      </c>
      <c r="E11" s="42" t="s">
        <v>163</v>
      </c>
      <c r="F11" s="16" t="s">
        <v>40</v>
      </c>
      <c r="G11" s="17"/>
      <c r="H11" s="10" t="s">
        <v>57</v>
      </c>
      <c r="I11" s="10" t="s">
        <v>54</v>
      </c>
      <c r="J11" s="10" t="s">
        <v>102</v>
      </c>
      <c r="K11" s="36" t="s">
        <v>47</v>
      </c>
      <c r="L11" s="10" t="s">
        <v>48</v>
      </c>
      <c r="M11" s="23" t="s">
        <v>48</v>
      </c>
      <c r="N11" s="11">
        <v>6</v>
      </c>
      <c r="O11" s="11">
        <v>3</v>
      </c>
      <c r="P11" s="12">
        <f t="shared" si="0"/>
        <v>18</v>
      </c>
      <c r="Q11" s="69" t="s">
        <v>173</v>
      </c>
      <c r="R11" s="11">
        <v>25</v>
      </c>
      <c r="S11" s="13">
        <f t="shared" si="1"/>
        <v>450</v>
      </c>
      <c r="T11" s="14" t="s">
        <v>55</v>
      </c>
      <c r="U11" s="26">
        <v>24</v>
      </c>
      <c r="V11" s="10" t="s">
        <v>104</v>
      </c>
      <c r="W11" s="54" t="s">
        <v>100</v>
      </c>
      <c r="X11" s="24" t="s">
        <v>58</v>
      </c>
      <c r="Y11" s="10" t="s">
        <v>41</v>
      </c>
      <c r="Z11" s="23" t="s">
        <v>41</v>
      </c>
      <c r="AA11" s="10" t="s">
        <v>41</v>
      </c>
      <c r="AB11" s="21" t="s">
        <v>105</v>
      </c>
      <c r="AC11" s="3" t="s">
        <v>179</v>
      </c>
    </row>
    <row r="12" spans="1:29" ht="205.5" customHeight="1" x14ac:dyDescent="0.25">
      <c r="A12" s="4" t="s">
        <v>43</v>
      </c>
      <c r="B12" s="109" t="s">
        <v>44</v>
      </c>
      <c r="C12" s="110"/>
      <c r="D12" s="8" t="s">
        <v>162</v>
      </c>
      <c r="E12" s="42" t="s">
        <v>163</v>
      </c>
      <c r="F12" s="6" t="s">
        <v>40</v>
      </c>
      <c r="G12" s="7"/>
      <c r="H12" s="5" t="s">
        <v>106</v>
      </c>
      <c r="I12" s="30" t="s">
        <v>54</v>
      </c>
      <c r="J12" s="30" t="s">
        <v>59</v>
      </c>
      <c r="K12" s="36" t="s">
        <v>47</v>
      </c>
      <c r="L12" s="10" t="s">
        <v>48</v>
      </c>
      <c r="M12" s="23" t="s">
        <v>48</v>
      </c>
      <c r="N12" s="11">
        <v>6</v>
      </c>
      <c r="O12" s="11">
        <v>3</v>
      </c>
      <c r="P12" s="12">
        <f t="shared" si="0"/>
        <v>18</v>
      </c>
      <c r="Q12" s="70" t="s">
        <v>173</v>
      </c>
      <c r="R12" s="11">
        <v>25</v>
      </c>
      <c r="S12" s="13">
        <f t="shared" si="1"/>
        <v>450</v>
      </c>
      <c r="T12" s="14" t="s">
        <v>55</v>
      </c>
      <c r="U12" s="26">
        <v>24</v>
      </c>
      <c r="V12" s="10" t="s">
        <v>107</v>
      </c>
      <c r="W12" s="54" t="s">
        <v>100</v>
      </c>
      <c r="X12" s="49" t="s">
        <v>50</v>
      </c>
      <c r="Y12" s="10" t="s">
        <v>41</v>
      </c>
      <c r="Z12" s="23" t="s">
        <v>41</v>
      </c>
      <c r="AA12" s="10" t="s">
        <v>41</v>
      </c>
      <c r="AB12" s="22" t="s">
        <v>108</v>
      </c>
      <c r="AC12" s="5" t="s">
        <v>180</v>
      </c>
    </row>
    <row r="13" spans="1:29" s="51" customFormat="1" ht="205.5" customHeight="1" x14ac:dyDescent="0.25">
      <c r="A13" s="8" t="s">
        <v>43</v>
      </c>
      <c r="B13" s="115" t="s">
        <v>44</v>
      </c>
      <c r="C13" s="116"/>
      <c r="D13" s="8" t="s">
        <v>162</v>
      </c>
      <c r="E13" s="42" t="s">
        <v>163</v>
      </c>
      <c r="F13" s="102" t="s">
        <v>40</v>
      </c>
      <c r="G13" s="103"/>
      <c r="H13" s="10" t="s">
        <v>60</v>
      </c>
      <c r="I13" s="10" t="s">
        <v>54</v>
      </c>
      <c r="J13" s="10" t="s">
        <v>109</v>
      </c>
      <c r="K13" s="36" t="s">
        <v>47</v>
      </c>
      <c r="L13" s="10" t="s">
        <v>48</v>
      </c>
      <c r="M13" s="23" t="s">
        <v>48</v>
      </c>
      <c r="N13" s="11">
        <v>6</v>
      </c>
      <c r="O13" s="11">
        <v>3</v>
      </c>
      <c r="P13" s="12">
        <f t="shared" si="0"/>
        <v>18</v>
      </c>
      <c r="Q13" s="70" t="s">
        <v>173</v>
      </c>
      <c r="R13" s="11">
        <v>25</v>
      </c>
      <c r="S13" s="13">
        <f t="shared" si="1"/>
        <v>450</v>
      </c>
      <c r="T13" s="14" t="s">
        <v>55</v>
      </c>
      <c r="U13" s="9">
        <v>24</v>
      </c>
      <c r="V13" s="10" t="s">
        <v>110</v>
      </c>
      <c r="W13" s="54" t="s">
        <v>100</v>
      </c>
      <c r="X13" s="50" t="s">
        <v>56</v>
      </c>
      <c r="Y13" s="10" t="s">
        <v>41</v>
      </c>
      <c r="Z13" s="23" t="s">
        <v>41</v>
      </c>
      <c r="AA13" s="10" t="s">
        <v>41</v>
      </c>
      <c r="AB13" s="22" t="s">
        <v>111</v>
      </c>
      <c r="AC13" s="5" t="s">
        <v>181</v>
      </c>
    </row>
    <row r="14" spans="1:29" ht="205.5" customHeight="1" x14ac:dyDescent="0.25">
      <c r="A14" s="31" t="s">
        <v>43</v>
      </c>
      <c r="B14" s="111" t="s">
        <v>44</v>
      </c>
      <c r="C14" s="112"/>
      <c r="D14" s="8" t="s">
        <v>162</v>
      </c>
      <c r="E14" s="42" t="s">
        <v>163</v>
      </c>
      <c r="F14" s="113" t="s">
        <v>40</v>
      </c>
      <c r="G14" s="114"/>
      <c r="H14" s="30" t="s">
        <v>61</v>
      </c>
      <c r="I14" s="30" t="s">
        <v>54</v>
      </c>
      <c r="J14" s="30" t="s">
        <v>112</v>
      </c>
      <c r="K14" s="36" t="s">
        <v>47</v>
      </c>
      <c r="L14" s="10" t="s">
        <v>48</v>
      </c>
      <c r="M14" s="23" t="s">
        <v>48</v>
      </c>
      <c r="N14" s="32">
        <v>6</v>
      </c>
      <c r="O14" s="32">
        <v>3</v>
      </c>
      <c r="P14" s="12">
        <f t="shared" si="0"/>
        <v>18</v>
      </c>
      <c r="Q14" s="71" t="s">
        <v>173</v>
      </c>
      <c r="R14" s="32">
        <v>25</v>
      </c>
      <c r="S14" s="33">
        <f t="shared" si="1"/>
        <v>450</v>
      </c>
      <c r="T14" s="34" t="s">
        <v>55</v>
      </c>
      <c r="U14" s="25">
        <v>24</v>
      </c>
      <c r="V14" s="30" t="s">
        <v>113</v>
      </c>
      <c r="W14" s="54" t="s">
        <v>100</v>
      </c>
      <c r="X14" s="52" t="s">
        <v>56</v>
      </c>
      <c r="Y14" s="30" t="s">
        <v>41</v>
      </c>
      <c r="Z14" s="35" t="s">
        <v>41</v>
      </c>
      <c r="AA14" s="30" t="s">
        <v>41</v>
      </c>
      <c r="AB14" s="22" t="s">
        <v>114</v>
      </c>
      <c r="AC14" s="30" t="s">
        <v>182</v>
      </c>
    </row>
    <row r="15" spans="1:29" ht="159" customHeight="1" x14ac:dyDescent="0.25">
      <c r="A15" s="8" t="s">
        <v>43</v>
      </c>
      <c r="B15" s="100" t="s">
        <v>44</v>
      </c>
      <c r="C15" s="101"/>
      <c r="D15" s="8" t="s">
        <v>162</v>
      </c>
      <c r="E15" s="42" t="s">
        <v>163</v>
      </c>
      <c r="F15" s="102" t="s">
        <v>40</v>
      </c>
      <c r="G15" s="103"/>
      <c r="H15" s="10" t="s">
        <v>115</v>
      </c>
      <c r="I15" s="10" t="s">
        <v>54</v>
      </c>
      <c r="J15" s="10" t="s">
        <v>116</v>
      </c>
      <c r="K15" s="36" t="s">
        <v>47</v>
      </c>
      <c r="L15" s="10" t="s">
        <v>48</v>
      </c>
      <c r="M15" s="23" t="s">
        <v>48</v>
      </c>
      <c r="N15" s="11">
        <v>6</v>
      </c>
      <c r="O15" s="11">
        <v>3</v>
      </c>
      <c r="P15" s="12">
        <f t="shared" si="0"/>
        <v>18</v>
      </c>
      <c r="Q15" s="70" t="s">
        <v>173</v>
      </c>
      <c r="R15" s="11">
        <v>60</v>
      </c>
      <c r="S15" s="13">
        <f t="shared" si="1"/>
        <v>1080</v>
      </c>
      <c r="T15" s="14" t="s">
        <v>49</v>
      </c>
      <c r="U15" s="18">
        <v>24</v>
      </c>
      <c r="V15" s="10" t="s">
        <v>117</v>
      </c>
      <c r="W15" s="54" t="s">
        <v>100</v>
      </c>
      <c r="X15" s="44" t="s">
        <v>72</v>
      </c>
      <c r="Y15" s="10" t="s">
        <v>41</v>
      </c>
      <c r="Z15" s="23" t="s">
        <v>41</v>
      </c>
      <c r="AA15" s="10" t="s">
        <v>41</v>
      </c>
      <c r="AB15" s="22" t="s">
        <v>118</v>
      </c>
      <c r="AC15" s="30" t="s">
        <v>182</v>
      </c>
    </row>
    <row r="16" spans="1:29" ht="159" customHeight="1" x14ac:dyDescent="0.25">
      <c r="A16" s="8" t="s">
        <v>43</v>
      </c>
      <c r="B16" s="100" t="s">
        <v>44</v>
      </c>
      <c r="C16" s="101"/>
      <c r="D16" s="8" t="s">
        <v>162</v>
      </c>
      <c r="E16" s="42" t="s">
        <v>163</v>
      </c>
      <c r="F16" s="102" t="s">
        <v>40</v>
      </c>
      <c r="G16" s="103"/>
      <c r="H16" s="10" t="s">
        <v>119</v>
      </c>
      <c r="I16" s="10" t="s">
        <v>62</v>
      </c>
      <c r="J16" s="10" t="s">
        <v>63</v>
      </c>
      <c r="K16" s="36" t="s">
        <v>47</v>
      </c>
      <c r="L16" s="10" t="s">
        <v>48</v>
      </c>
      <c r="M16" s="23" t="s">
        <v>48</v>
      </c>
      <c r="N16" s="11">
        <v>6</v>
      </c>
      <c r="O16" s="11">
        <v>3</v>
      </c>
      <c r="P16" s="12">
        <f t="shared" si="0"/>
        <v>18</v>
      </c>
      <c r="Q16" s="70" t="s">
        <v>173</v>
      </c>
      <c r="R16" s="11">
        <v>60</v>
      </c>
      <c r="S16" s="13">
        <f t="shared" si="1"/>
        <v>1080</v>
      </c>
      <c r="T16" s="14" t="s">
        <v>49</v>
      </c>
      <c r="U16" s="18">
        <v>24</v>
      </c>
      <c r="V16" s="10" t="s">
        <v>64</v>
      </c>
      <c r="W16" s="54" t="s">
        <v>130</v>
      </c>
      <c r="X16" s="44" t="s">
        <v>56</v>
      </c>
      <c r="Y16" s="10" t="s">
        <v>41</v>
      </c>
      <c r="Z16" s="23" t="s">
        <v>41</v>
      </c>
      <c r="AA16" s="10" t="s">
        <v>41</v>
      </c>
      <c r="AB16" s="10" t="s">
        <v>125</v>
      </c>
      <c r="AC16" s="10" t="s">
        <v>120</v>
      </c>
    </row>
    <row r="17" spans="1:30" ht="294" customHeight="1" x14ac:dyDescent="0.25">
      <c r="A17" s="8" t="s">
        <v>43</v>
      </c>
      <c r="B17" s="100" t="s">
        <v>44</v>
      </c>
      <c r="C17" s="101"/>
      <c r="D17" s="8" t="s">
        <v>162</v>
      </c>
      <c r="E17" s="42" t="s">
        <v>163</v>
      </c>
      <c r="F17" s="102" t="s">
        <v>40</v>
      </c>
      <c r="G17" s="103"/>
      <c r="H17" s="10" t="s">
        <v>121</v>
      </c>
      <c r="I17" s="10" t="s">
        <v>62</v>
      </c>
      <c r="J17" s="10" t="s">
        <v>122</v>
      </c>
      <c r="K17" s="36" t="s">
        <v>47</v>
      </c>
      <c r="L17" s="10" t="s">
        <v>48</v>
      </c>
      <c r="M17" s="23" t="s">
        <v>48</v>
      </c>
      <c r="N17" s="11">
        <v>6</v>
      </c>
      <c r="O17" s="11">
        <v>3</v>
      </c>
      <c r="P17" s="12">
        <f t="shared" si="0"/>
        <v>18</v>
      </c>
      <c r="Q17" s="70" t="s">
        <v>173</v>
      </c>
      <c r="R17" s="11">
        <v>25</v>
      </c>
      <c r="S17" s="13">
        <f t="shared" si="1"/>
        <v>450</v>
      </c>
      <c r="T17" s="14" t="s">
        <v>55</v>
      </c>
      <c r="U17" s="18">
        <v>24</v>
      </c>
      <c r="V17" s="10" t="s">
        <v>123</v>
      </c>
      <c r="W17" s="54" t="s">
        <v>130</v>
      </c>
      <c r="X17" s="44" t="s">
        <v>56</v>
      </c>
      <c r="Y17" s="10" t="s">
        <v>41</v>
      </c>
      <c r="Z17" s="23" t="s">
        <v>41</v>
      </c>
      <c r="AA17" s="10" t="s">
        <v>41</v>
      </c>
      <c r="AB17" s="10" t="s">
        <v>126</v>
      </c>
      <c r="AC17" s="10" t="s">
        <v>124</v>
      </c>
    </row>
    <row r="18" spans="1:30" ht="191.4" x14ac:dyDescent="0.25">
      <c r="A18" s="8" t="s">
        <v>43</v>
      </c>
      <c r="B18" s="100" t="s">
        <v>44</v>
      </c>
      <c r="C18" s="101"/>
      <c r="D18" s="8" t="s">
        <v>162</v>
      </c>
      <c r="E18" s="42" t="s">
        <v>163</v>
      </c>
      <c r="F18" s="102" t="s">
        <v>40</v>
      </c>
      <c r="G18" s="103"/>
      <c r="H18" s="10" t="s">
        <v>127</v>
      </c>
      <c r="I18" s="10" t="s">
        <v>62</v>
      </c>
      <c r="J18" s="10" t="s">
        <v>128</v>
      </c>
      <c r="K18" s="36" t="s">
        <v>47</v>
      </c>
      <c r="L18" s="10" t="s">
        <v>48</v>
      </c>
      <c r="M18" s="23" t="s">
        <v>48</v>
      </c>
      <c r="N18" s="11">
        <v>6</v>
      </c>
      <c r="O18" s="11">
        <v>3</v>
      </c>
      <c r="P18" s="12">
        <f t="shared" si="0"/>
        <v>18</v>
      </c>
      <c r="Q18" s="71" t="s">
        <v>173</v>
      </c>
      <c r="R18" s="11">
        <v>25</v>
      </c>
      <c r="S18" s="13">
        <f t="shared" si="1"/>
        <v>450</v>
      </c>
      <c r="T18" s="14" t="s">
        <v>55</v>
      </c>
      <c r="U18" s="18">
        <v>24</v>
      </c>
      <c r="V18" s="10" t="s">
        <v>129</v>
      </c>
      <c r="W18" s="54" t="s">
        <v>134</v>
      </c>
      <c r="X18" s="44" t="s">
        <v>56</v>
      </c>
      <c r="Y18" s="10" t="s">
        <v>41</v>
      </c>
      <c r="Z18" s="23" t="s">
        <v>41</v>
      </c>
      <c r="AA18" s="10" t="s">
        <v>41</v>
      </c>
      <c r="AB18" s="10" t="s">
        <v>131</v>
      </c>
      <c r="AC18" s="10" t="s">
        <v>41</v>
      </c>
    </row>
    <row r="19" spans="1:30" ht="310.2" customHeight="1" x14ac:dyDescent="0.25">
      <c r="A19" s="8" t="s">
        <v>43</v>
      </c>
      <c r="B19" s="100" t="s">
        <v>44</v>
      </c>
      <c r="C19" s="101"/>
      <c r="D19" s="8" t="s">
        <v>162</v>
      </c>
      <c r="E19" s="42" t="s">
        <v>163</v>
      </c>
      <c r="F19" s="102" t="s">
        <v>40</v>
      </c>
      <c r="G19" s="103"/>
      <c r="H19" s="10" t="s">
        <v>65</v>
      </c>
      <c r="I19" s="10" t="s">
        <v>62</v>
      </c>
      <c r="J19" s="10" t="s">
        <v>132</v>
      </c>
      <c r="K19" s="36" t="s">
        <v>47</v>
      </c>
      <c r="L19" s="10" t="s">
        <v>48</v>
      </c>
      <c r="M19" s="23" t="s">
        <v>133</v>
      </c>
      <c r="N19" s="11">
        <v>6</v>
      </c>
      <c r="O19" s="11">
        <v>3</v>
      </c>
      <c r="P19" s="12">
        <f t="shared" si="0"/>
        <v>18</v>
      </c>
      <c r="Q19" s="71" t="s">
        <v>173</v>
      </c>
      <c r="R19" s="11">
        <v>25</v>
      </c>
      <c r="S19" s="13">
        <f t="shared" si="1"/>
        <v>450</v>
      </c>
      <c r="T19" s="14" t="s">
        <v>55</v>
      </c>
      <c r="U19" s="18">
        <v>24</v>
      </c>
      <c r="V19" s="10" t="s">
        <v>135</v>
      </c>
      <c r="W19" s="54" t="s">
        <v>130</v>
      </c>
      <c r="X19" s="44" t="s">
        <v>56</v>
      </c>
      <c r="Y19" s="10" t="s">
        <v>41</v>
      </c>
      <c r="Z19" s="23" t="s">
        <v>41</v>
      </c>
      <c r="AA19" s="10" t="s">
        <v>41</v>
      </c>
      <c r="AB19" s="10" t="s">
        <v>136</v>
      </c>
      <c r="AC19" s="10" t="s">
        <v>66</v>
      </c>
    </row>
    <row r="20" spans="1:30" ht="279" customHeight="1" x14ac:dyDescent="0.25">
      <c r="A20" s="8" t="s">
        <v>43</v>
      </c>
      <c r="B20" s="100" t="s">
        <v>44</v>
      </c>
      <c r="C20" s="101"/>
      <c r="D20" s="8" t="s">
        <v>162</v>
      </c>
      <c r="E20" s="42" t="s">
        <v>163</v>
      </c>
      <c r="F20" s="102" t="s">
        <v>40</v>
      </c>
      <c r="G20" s="103"/>
      <c r="H20" s="10" t="s">
        <v>67</v>
      </c>
      <c r="I20" s="10" t="s">
        <v>62</v>
      </c>
      <c r="J20" s="10" t="s">
        <v>68</v>
      </c>
      <c r="K20" s="36" t="s">
        <v>47</v>
      </c>
      <c r="L20" s="10" t="s">
        <v>48</v>
      </c>
      <c r="M20" s="23" t="s">
        <v>48</v>
      </c>
      <c r="N20" s="11">
        <v>6</v>
      </c>
      <c r="O20" s="11">
        <v>3</v>
      </c>
      <c r="P20" s="12">
        <f t="shared" si="0"/>
        <v>18</v>
      </c>
      <c r="Q20" s="71" t="s">
        <v>173</v>
      </c>
      <c r="R20" s="11">
        <v>100</v>
      </c>
      <c r="S20" s="13">
        <f t="shared" si="1"/>
        <v>1800</v>
      </c>
      <c r="T20" s="14" t="s">
        <v>49</v>
      </c>
      <c r="U20" s="18">
        <v>24</v>
      </c>
      <c r="V20" s="10" t="s">
        <v>69</v>
      </c>
      <c r="W20" s="54" t="s">
        <v>130</v>
      </c>
      <c r="X20" s="44" t="s">
        <v>56</v>
      </c>
      <c r="Y20" s="10" t="s">
        <v>41</v>
      </c>
      <c r="Z20" s="23" t="s">
        <v>41</v>
      </c>
      <c r="AA20" s="23" t="s">
        <v>41</v>
      </c>
      <c r="AB20" s="10" t="s">
        <v>137</v>
      </c>
      <c r="AC20" s="10" t="s">
        <v>138</v>
      </c>
    </row>
    <row r="21" spans="1:30" ht="313.95" customHeight="1" x14ac:dyDescent="0.25">
      <c r="A21" s="8" t="s">
        <v>43</v>
      </c>
      <c r="B21" s="100" t="s">
        <v>44</v>
      </c>
      <c r="C21" s="101"/>
      <c r="D21" s="8" t="s">
        <v>162</v>
      </c>
      <c r="E21" s="42" t="s">
        <v>163</v>
      </c>
      <c r="F21" s="102" t="s">
        <v>40</v>
      </c>
      <c r="G21" s="103"/>
      <c r="H21" s="10" t="s">
        <v>70</v>
      </c>
      <c r="I21" s="10" t="s">
        <v>71</v>
      </c>
      <c r="J21" s="10" t="s">
        <v>139</v>
      </c>
      <c r="K21" s="36" t="s">
        <v>47</v>
      </c>
      <c r="L21" s="10" t="s">
        <v>48</v>
      </c>
      <c r="M21" s="23" t="s">
        <v>48</v>
      </c>
      <c r="N21" s="11">
        <v>6</v>
      </c>
      <c r="O21" s="11">
        <v>3</v>
      </c>
      <c r="P21" s="12">
        <f t="shared" si="0"/>
        <v>18</v>
      </c>
      <c r="Q21" s="71" t="s">
        <v>173</v>
      </c>
      <c r="R21" s="11">
        <v>25</v>
      </c>
      <c r="S21" s="13">
        <f t="shared" si="1"/>
        <v>450</v>
      </c>
      <c r="T21" s="14" t="s">
        <v>55</v>
      </c>
      <c r="U21" s="18">
        <v>24</v>
      </c>
      <c r="V21" s="10" t="s">
        <v>141</v>
      </c>
      <c r="W21" s="54" t="s">
        <v>140</v>
      </c>
      <c r="X21" s="44" t="s">
        <v>72</v>
      </c>
      <c r="Y21" s="10" t="s">
        <v>41</v>
      </c>
      <c r="Z21" s="23" t="s">
        <v>41</v>
      </c>
      <c r="AA21" s="10" t="s">
        <v>41</v>
      </c>
      <c r="AB21" s="10" t="s">
        <v>142</v>
      </c>
      <c r="AC21" s="10" t="s">
        <v>41</v>
      </c>
    </row>
    <row r="22" spans="1:30" ht="247.8" x14ac:dyDescent="0.25">
      <c r="A22" s="8" t="s">
        <v>43</v>
      </c>
      <c r="B22" s="100" t="s">
        <v>44</v>
      </c>
      <c r="C22" s="101"/>
      <c r="D22" s="8" t="s">
        <v>162</v>
      </c>
      <c r="E22" s="42" t="s">
        <v>163</v>
      </c>
      <c r="F22" s="102" t="s">
        <v>40</v>
      </c>
      <c r="G22" s="103"/>
      <c r="H22" s="10" t="s">
        <v>143</v>
      </c>
      <c r="I22" s="10" t="s">
        <v>71</v>
      </c>
      <c r="J22" s="10" t="s">
        <v>144</v>
      </c>
      <c r="K22" s="36" t="s">
        <v>47</v>
      </c>
      <c r="L22" s="10" t="s">
        <v>48</v>
      </c>
      <c r="M22" s="23" t="s">
        <v>48</v>
      </c>
      <c r="N22" s="11">
        <v>6</v>
      </c>
      <c r="O22" s="11">
        <v>3</v>
      </c>
      <c r="P22" s="12">
        <f t="shared" si="0"/>
        <v>18</v>
      </c>
      <c r="Q22" s="71" t="s">
        <v>173</v>
      </c>
      <c r="R22" s="11">
        <v>25</v>
      </c>
      <c r="S22" s="13">
        <f t="shared" si="1"/>
        <v>450</v>
      </c>
      <c r="T22" s="14" t="s">
        <v>55</v>
      </c>
      <c r="U22" s="18">
        <v>24</v>
      </c>
      <c r="V22" s="10" t="s">
        <v>141</v>
      </c>
      <c r="W22" s="54" t="s">
        <v>140</v>
      </c>
      <c r="X22" s="44" t="s">
        <v>56</v>
      </c>
      <c r="Y22" s="10" t="s">
        <v>41</v>
      </c>
      <c r="Z22" s="23" t="s">
        <v>41</v>
      </c>
      <c r="AA22" s="10" t="s">
        <v>41</v>
      </c>
      <c r="AB22" s="24" t="s">
        <v>145</v>
      </c>
      <c r="AC22" s="10" t="s">
        <v>41</v>
      </c>
    </row>
    <row r="23" spans="1:30" ht="174" x14ac:dyDescent="0.3">
      <c r="A23" s="8" t="s">
        <v>43</v>
      </c>
      <c r="B23" s="100" t="s">
        <v>44</v>
      </c>
      <c r="C23" s="101"/>
      <c r="D23" s="8" t="s">
        <v>162</v>
      </c>
      <c r="E23" s="42" t="s">
        <v>163</v>
      </c>
      <c r="F23" s="102" t="s">
        <v>40</v>
      </c>
      <c r="G23" s="103"/>
      <c r="H23" s="10" t="s">
        <v>73</v>
      </c>
      <c r="I23" s="10" t="s">
        <v>74</v>
      </c>
      <c r="J23" s="10" t="s">
        <v>75</v>
      </c>
      <c r="K23" s="36" t="s">
        <v>47</v>
      </c>
      <c r="L23" s="10" t="s">
        <v>48</v>
      </c>
      <c r="M23" s="23" t="s">
        <v>48</v>
      </c>
      <c r="N23" s="11">
        <v>6</v>
      </c>
      <c r="O23" s="11">
        <v>3</v>
      </c>
      <c r="P23" s="12">
        <f t="shared" si="0"/>
        <v>18</v>
      </c>
      <c r="Q23" s="71" t="s">
        <v>173</v>
      </c>
      <c r="R23" s="11">
        <v>100</v>
      </c>
      <c r="S23" s="13">
        <f t="shared" si="1"/>
        <v>1800</v>
      </c>
      <c r="T23" s="14">
        <v>1</v>
      </c>
      <c r="U23" s="18">
        <v>24</v>
      </c>
      <c r="V23" s="10" t="s">
        <v>147</v>
      </c>
      <c r="W23" s="56" t="s">
        <v>150</v>
      </c>
      <c r="X23" s="53" t="s">
        <v>56</v>
      </c>
      <c r="Y23" s="10" t="s">
        <v>41</v>
      </c>
      <c r="Z23" s="23" t="s">
        <v>41</v>
      </c>
      <c r="AA23" s="10" t="s">
        <v>41</v>
      </c>
      <c r="AB23" s="10" t="s">
        <v>149</v>
      </c>
      <c r="AC23" s="10" t="s">
        <v>41</v>
      </c>
    </row>
    <row r="24" spans="1:30" ht="191.4" x14ac:dyDescent="0.25">
      <c r="A24" s="8" t="s">
        <v>43</v>
      </c>
      <c r="B24" s="100" t="s">
        <v>44</v>
      </c>
      <c r="C24" s="101"/>
      <c r="D24" s="8" t="s">
        <v>162</v>
      </c>
      <c r="E24" s="42" t="s">
        <v>163</v>
      </c>
      <c r="F24" s="102" t="s">
        <v>40</v>
      </c>
      <c r="G24" s="103"/>
      <c r="H24" s="10" t="s">
        <v>146</v>
      </c>
      <c r="I24" s="10" t="s">
        <v>74</v>
      </c>
      <c r="J24" s="10" t="s">
        <v>177</v>
      </c>
      <c r="K24" s="36" t="s">
        <v>47</v>
      </c>
      <c r="L24" s="10" t="s">
        <v>48</v>
      </c>
      <c r="M24" s="23" t="s">
        <v>48</v>
      </c>
      <c r="N24" s="11">
        <v>6</v>
      </c>
      <c r="O24" s="11">
        <v>3</v>
      </c>
      <c r="P24" s="12">
        <f t="shared" si="0"/>
        <v>18</v>
      </c>
      <c r="Q24" s="71" t="s">
        <v>173</v>
      </c>
      <c r="R24" s="11">
        <v>25</v>
      </c>
      <c r="S24" s="13">
        <f t="shared" si="1"/>
        <v>450</v>
      </c>
      <c r="T24" s="14" t="s">
        <v>55</v>
      </c>
      <c r="U24" s="18">
        <v>24</v>
      </c>
      <c r="V24" s="10" t="s">
        <v>76</v>
      </c>
      <c r="W24" s="56" t="s">
        <v>150</v>
      </c>
      <c r="X24" s="44" t="s">
        <v>56</v>
      </c>
      <c r="Y24" s="10" t="s">
        <v>41</v>
      </c>
      <c r="Z24" s="23" t="s">
        <v>41</v>
      </c>
      <c r="AA24" s="10" t="s">
        <v>41</v>
      </c>
      <c r="AB24" s="10" t="s">
        <v>151</v>
      </c>
      <c r="AC24" s="19" t="s">
        <v>77</v>
      </c>
    </row>
    <row r="25" spans="1:30" ht="226.2" x14ac:dyDescent="0.25">
      <c r="A25" s="8" t="s">
        <v>43</v>
      </c>
      <c r="B25" s="100" t="s">
        <v>44</v>
      </c>
      <c r="C25" s="101"/>
      <c r="D25" s="8" t="s">
        <v>162</v>
      </c>
      <c r="E25" s="42" t="s">
        <v>163</v>
      </c>
      <c r="F25" s="102" t="s">
        <v>40</v>
      </c>
      <c r="G25" s="103"/>
      <c r="H25" s="10" t="s">
        <v>152</v>
      </c>
      <c r="I25" s="10" t="s">
        <v>78</v>
      </c>
      <c r="J25" s="10" t="s">
        <v>79</v>
      </c>
      <c r="K25" s="36" t="s">
        <v>47</v>
      </c>
      <c r="L25" s="10" t="s">
        <v>48</v>
      </c>
      <c r="M25" s="23" t="s">
        <v>48</v>
      </c>
      <c r="N25" s="11">
        <v>6</v>
      </c>
      <c r="O25" s="11">
        <v>3</v>
      </c>
      <c r="P25" s="12">
        <f t="shared" si="0"/>
        <v>18</v>
      </c>
      <c r="Q25" s="71" t="s">
        <v>173</v>
      </c>
      <c r="R25" s="11">
        <v>100</v>
      </c>
      <c r="S25" s="13">
        <f t="shared" si="1"/>
        <v>1800</v>
      </c>
      <c r="T25" s="14" t="s">
        <v>49</v>
      </c>
      <c r="U25" s="18">
        <v>24</v>
      </c>
      <c r="V25" s="10" t="s">
        <v>153</v>
      </c>
      <c r="W25" s="54" t="s">
        <v>154</v>
      </c>
      <c r="X25" s="44" t="s">
        <v>56</v>
      </c>
      <c r="Y25" s="10" t="s">
        <v>41</v>
      </c>
      <c r="Z25" s="23" t="s">
        <v>41</v>
      </c>
      <c r="AA25" s="10" t="s">
        <v>41</v>
      </c>
      <c r="AB25" s="10" t="s">
        <v>155</v>
      </c>
      <c r="AC25" s="10" t="s">
        <v>41</v>
      </c>
    </row>
    <row r="26" spans="1:30" ht="208.8" x14ac:dyDescent="0.25">
      <c r="A26" s="8" t="s">
        <v>43</v>
      </c>
      <c r="B26" s="100" t="s">
        <v>44</v>
      </c>
      <c r="C26" s="101"/>
      <c r="D26" s="8" t="s">
        <v>162</v>
      </c>
      <c r="E26" s="42" t="s">
        <v>163</v>
      </c>
      <c r="F26" s="102" t="s">
        <v>40</v>
      </c>
      <c r="G26" s="103"/>
      <c r="H26" s="10" t="s">
        <v>42</v>
      </c>
      <c r="I26" s="10" t="s">
        <v>80</v>
      </c>
      <c r="J26" s="10" t="s">
        <v>156</v>
      </c>
      <c r="K26" s="36" t="s">
        <v>47</v>
      </c>
      <c r="L26" s="10" t="s">
        <v>48</v>
      </c>
      <c r="M26" s="23" t="s">
        <v>48</v>
      </c>
      <c r="N26" s="11">
        <v>6</v>
      </c>
      <c r="O26" s="11">
        <v>3</v>
      </c>
      <c r="P26" s="12">
        <f t="shared" si="0"/>
        <v>18</v>
      </c>
      <c r="Q26" s="71" t="s">
        <v>173</v>
      </c>
      <c r="R26" s="11">
        <v>100</v>
      </c>
      <c r="S26" s="13">
        <f t="shared" si="1"/>
        <v>1800</v>
      </c>
      <c r="T26" s="14" t="s">
        <v>49</v>
      </c>
      <c r="U26" s="18">
        <v>24</v>
      </c>
      <c r="V26" s="10" t="s">
        <v>157</v>
      </c>
      <c r="W26" s="54" t="s">
        <v>154</v>
      </c>
      <c r="X26" s="10" t="s">
        <v>58</v>
      </c>
      <c r="Y26" s="10" t="s">
        <v>41</v>
      </c>
      <c r="Z26" s="23" t="s">
        <v>41</v>
      </c>
      <c r="AA26" s="10" t="s">
        <v>41</v>
      </c>
      <c r="AB26" s="10" t="s">
        <v>158</v>
      </c>
      <c r="AC26" s="23" t="s">
        <v>41</v>
      </c>
    </row>
    <row r="27" spans="1:30" ht="228.6" x14ac:dyDescent="0.25">
      <c r="A27" s="8" t="s">
        <v>43</v>
      </c>
      <c r="B27" s="100" t="s">
        <v>44</v>
      </c>
      <c r="C27" s="101"/>
      <c r="D27" s="8" t="s">
        <v>162</v>
      </c>
      <c r="E27" s="42" t="s">
        <v>163</v>
      </c>
      <c r="F27" s="102" t="s">
        <v>40</v>
      </c>
      <c r="G27" s="103"/>
      <c r="H27" s="10" t="s">
        <v>83</v>
      </c>
      <c r="I27" s="10" t="s">
        <v>80</v>
      </c>
      <c r="J27" s="10" t="s">
        <v>159</v>
      </c>
      <c r="K27" s="36" t="s">
        <v>47</v>
      </c>
      <c r="L27" s="10" t="s">
        <v>48</v>
      </c>
      <c r="M27" s="23" t="s">
        <v>48</v>
      </c>
      <c r="N27" s="11">
        <v>6</v>
      </c>
      <c r="O27" s="11">
        <v>3</v>
      </c>
      <c r="P27" s="12">
        <f t="shared" si="0"/>
        <v>18</v>
      </c>
      <c r="Q27" s="71" t="s">
        <v>173</v>
      </c>
      <c r="R27" s="11">
        <v>100</v>
      </c>
      <c r="S27" s="13">
        <f t="shared" si="1"/>
        <v>1800</v>
      </c>
      <c r="T27" s="14" t="s">
        <v>49</v>
      </c>
      <c r="U27" s="18">
        <v>24</v>
      </c>
      <c r="V27" s="10" t="s">
        <v>160</v>
      </c>
      <c r="W27" s="54" t="s">
        <v>154</v>
      </c>
      <c r="X27" s="10" t="s">
        <v>84</v>
      </c>
      <c r="Y27" s="10" t="s">
        <v>41</v>
      </c>
      <c r="Z27" s="23" t="s">
        <v>41</v>
      </c>
      <c r="AA27" s="10" t="s">
        <v>41</v>
      </c>
      <c r="AB27" s="10" t="s">
        <v>82</v>
      </c>
      <c r="AC27" s="23" t="s">
        <v>41</v>
      </c>
    </row>
    <row r="28" spans="1:30" ht="208.8" x14ac:dyDescent="0.25">
      <c r="A28" s="57" t="s">
        <v>43</v>
      </c>
      <c r="B28" s="132" t="s">
        <v>44</v>
      </c>
      <c r="C28" s="133"/>
      <c r="D28" s="57" t="s">
        <v>162</v>
      </c>
      <c r="E28" s="55" t="s">
        <v>163</v>
      </c>
      <c r="F28" s="134" t="s">
        <v>40</v>
      </c>
      <c r="G28" s="135"/>
      <c r="H28" s="59" t="s">
        <v>161</v>
      </c>
      <c r="I28" s="59" t="s">
        <v>80</v>
      </c>
      <c r="J28" s="59" t="s">
        <v>86</v>
      </c>
      <c r="K28" s="61" t="s">
        <v>47</v>
      </c>
      <c r="L28" s="59" t="s">
        <v>48</v>
      </c>
      <c r="M28" s="62" t="s">
        <v>48</v>
      </c>
      <c r="N28" s="63">
        <v>6</v>
      </c>
      <c r="O28" s="63">
        <v>3</v>
      </c>
      <c r="P28" s="12">
        <f t="shared" si="0"/>
        <v>18</v>
      </c>
      <c r="Q28" s="72" t="s">
        <v>173</v>
      </c>
      <c r="R28" s="63">
        <v>100</v>
      </c>
      <c r="S28" s="64">
        <f t="shared" si="1"/>
        <v>1800</v>
      </c>
      <c r="T28" s="65" t="s">
        <v>49</v>
      </c>
      <c r="U28" s="66">
        <v>24</v>
      </c>
      <c r="V28" s="59" t="s">
        <v>81</v>
      </c>
      <c r="W28" s="67" t="s">
        <v>154</v>
      </c>
      <c r="X28" s="59" t="s">
        <v>84</v>
      </c>
      <c r="Y28" s="59" t="s">
        <v>41</v>
      </c>
      <c r="Z28" s="62" t="s">
        <v>41</v>
      </c>
      <c r="AA28" s="59" t="s">
        <v>41</v>
      </c>
      <c r="AB28" s="59" t="s">
        <v>87</v>
      </c>
      <c r="AC28" s="58" t="s">
        <v>41</v>
      </c>
      <c r="AD28" s="68"/>
    </row>
  </sheetData>
  <protectedRanges>
    <protectedRange sqref="Z6:AC6" name="Rango2_1"/>
  </protectedRanges>
  <autoFilter ref="A6:AC28" xr:uid="{00000000-0009-0000-0000-000000000000}"/>
  <mergeCells count="66">
    <mergeCell ref="A1:D1"/>
    <mergeCell ref="E1:G1"/>
    <mergeCell ref="H1:AC1"/>
    <mergeCell ref="A2:D2"/>
    <mergeCell ref="E2:G2"/>
    <mergeCell ref="H2:K4"/>
    <mergeCell ref="L2:R4"/>
    <mergeCell ref="S2:AA4"/>
    <mergeCell ref="AB2:AC4"/>
    <mergeCell ref="A3:D3"/>
    <mergeCell ref="Y5:AC5"/>
    <mergeCell ref="E3:G3"/>
    <mergeCell ref="A4:D4"/>
    <mergeCell ref="E4:G4"/>
    <mergeCell ref="A5:A6"/>
    <mergeCell ref="B5:C6"/>
    <mergeCell ref="D5:D6"/>
    <mergeCell ref="E5:E6"/>
    <mergeCell ref="F5:G5"/>
    <mergeCell ref="H5:I5"/>
    <mergeCell ref="J5:J6"/>
    <mergeCell ref="K5:M5"/>
    <mergeCell ref="N5:T5"/>
    <mergeCell ref="U5:W5"/>
    <mergeCell ref="B9:C9"/>
    <mergeCell ref="F9:G9"/>
    <mergeCell ref="B7:C7"/>
    <mergeCell ref="F7:G7"/>
    <mergeCell ref="B8:C8"/>
    <mergeCell ref="F8:G8"/>
    <mergeCell ref="B10:C10"/>
    <mergeCell ref="F10:G10"/>
    <mergeCell ref="B11:C11"/>
    <mergeCell ref="B12:C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</mergeCells>
  <conditionalFormatting sqref="T7:T28">
    <cfRule type="containsText" dxfId="6" priority="17" stopIfTrue="1" operator="containsText" text="IV">
      <formula>NOT(ISERROR(SEARCH("IV",T7)))</formula>
    </cfRule>
    <cfRule type="containsText" dxfId="5" priority="18" stopIfTrue="1" operator="containsText" text="III">
      <formula>NOT(ISERROR(SEARCH("III",T7)))</formula>
    </cfRule>
    <cfRule type="containsText" dxfId="4" priority="19" stopIfTrue="1" operator="containsText" text="II">
      <formula>NOT(ISERROR(SEARCH("II",T7)))</formula>
    </cfRule>
    <cfRule type="containsText" dxfId="3" priority="20" stopIfTrue="1" operator="containsText" text="I">
      <formula>NOT(ISERROR(SEARCH("I",T7)))</formula>
    </cfRule>
  </conditionalFormatting>
  <conditionalFormatting sqref="X11">
    <cfRule type="cellIs" dxfId="2" priority="5" operator="between">
      <formula>"A"</formula>
      <formula>"A"</formula>
    </cfRule>
    <cfRule type="containsText" dxfId="1" priority="6" operator="containsText" text="ACCE">
      <formula>NOT(ISERROR(SEARCH("ACCE",X11)))</formula>
    </cfRule>
    <cfRule type="containsText" dxfId="0" priority="7" operator="containsText" text="NA">
      <formula>NOT(ISERROR(SEARCH("NA",X11)))</formula>
    </cfRule>
  </conditionalFormatting>
  <printOptions horizontalCentered="1"/>
  <pageMargins left="0.39370078740157483" right="0.39370078740157483" top="0.78740157480314965" bottom="0.59055118110236227" header="0.51181102362204722" footer="0.51181102362204722"/>
  <pageSetup scale="37" fitToHeight="0" orientation="landscape" r:id="rId1"/>
  <headerFooter alignWithMargins="0">
    <oddFooter>&amp;L&amp;"-,Normal"&amp;8FHS-&amp;C&amp;"-,Normal"&amp;8  PROCESO: HS, VERSIÓN:     (11/03/2013)&amp;R&amp;"-,Normal"&amp;8Página &amp;P de&amp;N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Atarrayador</vt:lpstr>
      <vt:lpstr>operador de canoa </vt:lpstr>
      <vt:lpstr>Atarrayador!Títulos_a_imprimir</vt:lpstr>
      <vt:lpstr>'operador de canoa '!Títulos_a_imprimir</vt:lpstr>
    </vt:vector>
  </TitlesOfParts>
  <Manager/>
  <Company>PERSONAL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</dc:creator>
  <cp:keywords/>
  <dc:description/>
  <cp:lastModifiedBy>Paula Andrea Restrepo Martinez</cp:lastModifiedBy>
  <cp:revision/>
  <cp:lastPrinted>2025-04-21T21:00:28Z</cp:lastPrinted>
  <dcterms:created xsi:type="dcterms:W3CDTF">2011-06-02T06:58:35Z</dcterms:created>
  <dcterms:modified xsi:type="dcterms:W3CDTF">2025-04-22T03:51:35Z</dcterms:modified>
  <cp:category/>
  <cp:contentStatus/>
</cp:coreProperties>
</file>