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ser\Desktop\TRABAJO DE GRADO\"/>
    </mc:Choice>
  </mc:AlternateContent>
  <bookViews>
    <workbookView xWindow="0" yWindow="0" windowWidth="20490" windowHeight="7650"/>
  </bookViews>
  <sheets>
    <sheet name="Areás Hospital Sumapaz" sheetId="1" r:id="rId1"/>
    <sheet name="MEDICIÓ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0" i="1" l="1"/>
  <c r="S20" i="1"/>
  <c r="O20" i="1"/>
  <c r="Q19" i="1"/>
  <c r="S19" i="1"/>
  <c r="O19" i="1"/>
  <c r="Q18" i="1"/>
  <c r="S18" i="1"/>
  <c r="O18" i="1"/>
  <c r="Q17" i="1"/>
  <c r="S17" i="1"/>
  <c r="O17" i="1"/>
  <c r="Q16" i="1"/>
  <c r="S16" i="1"/>
  <c r="O16" i="1"/>
  <c r="Q15" i="1"/>
  <c r="S15" i="1"/>
  <c r="O15" i="1"/>
  <c r="Q14" i="1"/>
  <c r="S14" i="1"/>
  <c r="O14" i="1"/>
  <c r="Q13" i="1"/>
  <c r="S13" i="1"/>
  <c r="O13" i="1"/>
  <c r="Q10" i="1"/>
  <c r="S10" i="1"/>
  <c r="O10" i="1"/>
  <c r="O11" i="1"/>
  <c r="Q11" i="1"/>
  <c r="S11" i="1"/>
  <c r="O12" i="1"/>
</calcChain>
</file>

<file path=xl/sharedStrings.xml><?xml version="1.0" encoding="utf-8"?>
<sst xmlns="http://schemas.openxmlformats.org/spreadsheetml/2006/main" count="387" uniqueCount="237">
  <si>
    <t>Nombre de la Empresa</t>
  </si>
  <si>
    <t>NIT</t>
  </si>
  <si>
    <t>X</t>
  </si>
  <si>
    <t>CC</t>
  </si>
  <si>
    <t>No.</t>
  </si>
  <si>
    <t>Centros de Trabajo</t>
  </si>
  <si>
    <t>SI</t>
  </si>
  <si>
    <t>NO</t>
  </si>
  <si>
    <t xml:space="preserve"> </t>
  </si>
  <si>
    <t>No CT</t>
  </si>
  <si>
    <t>Actividad Económica</t>
  </si>
  <si>
    <t>No. de Trabajadores</t>
  </si>
  <si>
    <t>Teléfono(s)</t>
  </si>
  <si>
    <t>Clase(s) de Riesgos</t>
  </si>
  <si>
    <t>I</t>
  </si>
  <si>
    <t>Dirección</t>
  </si>
  <si>
    <t>Ciudad / Municipio</t>
  </si>
  <si>
    <t xml:space="preserve">Departamento: </t>
  </si>
  <si>
    <t>FAX</t>
  </si>
  <si>
    <t>Correo electrónico</t>
  </si>
  <si>
    <t xml:space="preserve">Responsable Empresa </t>
  </si>
  <si>
    <t>Responsable ARL</t>
  </si>
  <si>
    <t>Proceso</t>
  </si>
  <si>
    <t>Zona/Lugar</t>
  </si>
  <si>
    <t>Actividad</t>
  </si>
  <si>
    <t>Tareas</t>
  </si>
  <si>
    <t>Rutinaria (Sí o No)</t>
  </si>
  <si>
    <t>Peligro</t>
  </si>
  <si>
    <t>Efectos posibles</t>
  </si>
  <si>
    <t>Controles existentes</t>
  </si>
  <si>
    <t>Evaluaciòn</t>
  </si>
  <si>
    <t>Valoración del Riesgo</t>
  </si>
  <si>
    <t>Criterios para establecer controles</t>
  </si>
  <si>
    <t>Medidas de intervención</t>
  </si>
  <si>
    <t>Descripción</t>
  </si>
  <si>
    <t>Clasificación</t>
  </si>
  <si>
    <t>Fuente</t>
  </si>
  <si>
    <t>Medio</t>
  </si>
  <si>
    <t>Trabajador</t>
  </si>
  <si>
    <t>Nivel de deficiencia</t>
  </si>
  <si>
    <t>Nivel de exposición</t>
  </si>
  <si>
    <t>Nivel de probabilidad (NP=ND x NE)</t>
  </si>
  <si>
    <t>Interpretación del nivel de probabilidad</t>
  </si>
  <si>
    <t>Nivel de consecuencia</t>
  </si>
  <si>
    <t>Nivel de riesgo: (NR=NPxNC)</t>
  </si>
  <si>
    <t>Interpretación del nivel de riesgo NR</t>
  </si>
  <si>
    <t>Aceptabilidad del riesgo</t>
  </si>
  <si>
    <t>Nro. De Expuestos</t>
  </si>
  <si>
    <t>Peor Consecuencia</t>
  </si>
  <si>
    <t>Existencia Requisito Legal Específico Asociado (Si o No)</t>
  </si>
  <si>
    <t>Eliminación (E)</t>
  </si>
  <si>
    <t>Sustitución (S)</t>
  </si>
  <si>
    <t xml:space="preserve">Controles de Ingeniería (CI), </t>
  </si>
  <si>
    <t>Controles Administrativo( CA), Advertencia (A) Señalización (S)</t>
  </si>
  <si>
    <t>Elementos de Protección Individual (EPI)</t>
  </si>
  <si>
    <t>II</t>
  </si>
  <si>
    <t>No Aceptable o Aceptable con control específico</t>
  </si>
  <si>
    <t>Si</t>
  </si>
  <si>
    <t>III</t>
  </si>
  <si>
    <t>IV</t>
  </si>
  <si>
    <t>Tolima</t>
  </si>
  <si>
    <t>Icononzo</t>
  </si>
  <si>
    <t>Cra. 7 #8-94 #8-2a</t>
  </si>
  <si>
    <t>hospitalsumapaz@hotmail.com</t>
  </si>
  <si>
    <t>HOSPITAL SUMAPAZ E.S.E ICONONZO TOLIMA</t>
  </si>
  <si>
    <t>733520079501</t>
  </si>
  <si>
    <t xml:space="preserve">DR. MARCO FERNANDO VARON REYES </t>
  </si>
  <si>
    <t xml:space="preserve">Consulta externa </t>
  </si>
  <si>
    <t>Odontologia</t>
  </si>
  <si>
    <t xml:space="preserve">Procedimientos odontologicos </t>
  </si>
  <si>
    <t>Diagnostico, tratamiento y prevencion de las enfermedades bucales, Diligenciamiento historia clinicas, remision a pacienetes si se requiere.</t>
  </si>
  <si>
    <t>BIOLOGICO (HONGOS, VIRUS Y BACTERIAS)</t>
  </si>
  <si>
    <t>*Cuadros virales. *infecciones. Enefermedades infectocontagiosas.</t>
  </si>
  <si>
    <t>Desinfeccion de area de trabajo</t>
  </si>
  <si>
    <t>N/A</t>
  </si>
  <si>
    <t>Elementos de proteccion  personal</t>
  </si>
  <si>
    <t>Enfermedades generales con relacion al riesgo</t>
  </si>
  <si>
    <t>Capacitacion sobre riesgos biologicos, Campaña lavado de manos. Implementar programa de inmunizacion para completar esquema de vacunacion, Aplicar rutina de limpieza y desinfeccion.</t>
  </si>
  <si>
    <t>uso adecuado de elementos de protecicon personal. Sensibiliazacion del autocuidado, reforzar implementacion de protocolos de bioseguridad ya establecidos</t>
  </si>
  <si>
    <t>BIOLOGICO (POR MORDEDURAS)</t>
  </si>
  <si>
    <t>Exposicion al riesgo cuando se realzian brigadas de salud en el area rural o visita a pacientes externos.</t>
  </si>
  <si>
    <t>*Cuadros virales. *infecciones. Afecciones en la piel. Enfermedades comunes</t>
  </si>
  <si>
    <t xml:space="preserve"> Implementar programa de inmunizacion para completar esquema de vacunacion.</t>
  </si>
  <si>
    <t>BIOLOGICO (FLUIDOS)</t>
  </si>
  <si>
    <t>Atencion a pacientes, esto genera contacto directo con fluidos,</t>
  </si>
  <si>
    <t>Infecciones por virus, enfermedades comunes.</t>
  </si>
  <si>
    <t>acceso a historia clinica para verificacion de patologias.</t>
  </si>
  <si>
    <t>Adquirir enfermedades por virus y bacterias.</t>
  </si>
  <si>
    <t>Capacitacion sobre riesgos biologicos, Campaña lavado de manos.  Implementar programa de inmunizacion para completar esquema de vacunacion.</t>
  </si>
  <si>
    <t xml:space="preserve">Guantes, tapabocas, caretas  gafas o monogafas, </t>
  </si>
  <si>
    <t xml:space="preserve">Positiva </t>
  </si>
  <si>
    <t>Manejo de pacientes y resiodiuos biosanitarios</t>
  </si>
  <si>
    <t xml:space="preserve">Urgencias </t>
  </si>
  <si>
    <t xml:space="preserve">Sala de procedimientos, observacion mixto, sala de partos, reanimacion </t>
  </si>
  <si>
    <t>Atencion a pacientes de emergencia.</t>
  </si>
  <si>
    <t>Suturas, Canalizacion a pacientes, aplicación de medicamentos, lavados, cambio de sonda, curaciones., RCP, intubacion, maniobras de primeros auxilios. Segumientos de signos vitales, Ayuda a la gestante durante la atencion del parto.</t>
  </si>
  <si>
    <t>BIOLOGICO (VIRUS, BACTERIAS Y HONGOS)</t>
  </si>
  <si>
    <t xml:space="preserve"> Manejo de pacientes y desechos patogenos contaminados</t>
  </si>
  <si>
    <t>*Cuadros virales. *enfermedades infectocontagiosas.</t>
  </si>
  <si>
    <t>Capacitacion sobre riesgos biologicos, Campaña lavado de manos.  Implementar programa de inmunizacion para completar esquema de vacunacion</t>
  </si>
  <si>
    <t>uso adecuado de elementos de protecicon personal. Sensibiliazacion del autocuidado</t>
  </si>
  <si>
    <t xml:space="preserve">Consulta externa /Urgencias </t>
  </si>
  <si>
    <t xml:space="preserve">Analisis y toma de muestrad  </t>
  </si>
  <si>
    <t xml:space="preserve">Laboratorio clinico/ urgencias   </t>
  </si>
  <si>
    <t>Toma de muestras, analisis y reporte de muestras por paciente a sofware.</t>
  </si>
  <si>
    <t>Manejo De pacientes manipulacion de muestras</t>
  </si>
  <si>
    <t>Atencion a pacientes, esto genera contacto directo con fluidos.</t>
  </si>
  <si>
    <t>Servicios Generales</t>
  </si>
  <si>
    <t xml:space="preserve">Todas las areas de Hospital    </t>
  </si>
  <si>
    <t xml:space="preserve">Aseo geneneral,recoleccion de residuos peligrosos y no peligrosos </t>
  </si>
  <si>
    <t>Limpieza general, orden y aseo, desinfeccion areas de trabajo</t>
  </si>
  <si>
    <t>contacto con  pacientes y desechos patogenos contaminados</t>
  </si>
  <si>
    <t>Desinfeccion del area de trabajo</t>
  </si>
  <si>
    <t xml:space="preserve"> Manipulacion de residuos peligroso  y no peligrosos, contacto con agentes biologicos, desechos sanitarios</t>
  </si>
  <si>
    <t>Tabla 2. Determinación del Nivel de Deficiencia</t>
  </si>
  <si>
    <t>Valor ND</t>
  </si>
  <si>
    <t>Significado</t>
  </si>
  <si>
    <t>Muy Alto (MA)</t>
  </si>
  <si>
    <t>Se ha detectado peligro que determina como posible la generación de incidentes o consecuencias muy significativas, o la eficacia del conjunto de medidas preventivas existentes respecto al riesgo es nula o no existe o ambos</t>
  </si>
  <si>
    <t>Alto (A)</t>
  </si>
  <si>
    <t>Se ha detectado algún peligro que puede dar lugar a consecuencias significativas, o la eficacia del conjunto de medidas preventivas existente es baja o ambos.</t>
  </si>
  <si>
    <t>Medio (M)</t>
  </si>
  <si>
    <t>Se ha detectado peligros que pueden dar lugar a consecuencias poco significativas o de menor importancia, o la eficacia del conjunto de medidas preventivas existentes es moderada, o ambos</t>
  </si>
  <si>
    <t>Bajo (B)</t>
  </si>
  <si>
    <t xml:space="preserve">No se asigna valor </t>
  </si>
  <si>
    <t>No se ha detectado consecuencia alguna, o la eficacia del conjunto de medidas preventivas existentes es alta, o ambos. El riesgo está controlado. Estos peligros se clasifican directamente en el nivel de riesgo y de intervención cuatro (IV)</t>
  </si>
  <si>
    <t xml:space="preserve">La determinación del nivel de deficiencia para los peligros higiénicos (Físicos, químicos, biológicos u otro) puede hacerse en forma cualitativa o cuantitativa. </t>
  </si>
  <si>
    <t>Para determinar el nivel de exposición (NE) se pueden aplicar los criterios de la Tabla 3.</t>
  </si>
  <si>
    <t>Tabla 3. Determinación del Nivel de Exposición</t>
  </si>
  <si>
    <t>Nivel de Exposición</t>
  </si>
  <si>
    <t>Valor de NE</t>
  </si>
  <si>
    <t>Continua      (EC)</t>
  </si>
  <si>
    <t>La situación de exposición se presenta sin interrupción o varias veces con tiempo prolongado durante la jornada laboral</t>
  </si>
  <si>
    <t>Frecuente    (EF)</t>
  </si>
  <si>
    <t>La situación de exposición se presenta varias veces durante la jornada laboral por tiempos cortos</t>
  </si>
  <si>
    <t>Ocasional     (EO)</t>
  </si>
  <si>
    <t>La situación de exposición se presenta  alguna vez durante la jornada laboral y por un periodo corto</t>
  </si>
  <si>
    <t>Esporádica  (EE)</t>
  </si>
  <si>
    <t>La situación de exposición se presenta de manera eventual</t>
  </si>
  <si>
    <t>Para determinar el Nivel de Probabilidad (NP) se combinan los resultados de las tablas  2 y 3, en la tabla 4.</t>
  </si>
  <si>
    <t>Tabla 4. Determinación del nivel de probabilidad</t>
  </si>
  <si>
    <t>Niveles de Probabilidad</t>
  </si>
  <si>
    <t>Nivel de Exposición (NE)</t>
  </si>
  <si>
    <t>Nivel de deficiencia (ND)</t>
  </si>
  <si>
    <t>MA-40</t>
  </si>
  <si>
    <t>MA-30</t>
  </si>
  <si>
    <t>A-20</t>
  </si>
  <si>
    <t>A-10</t>
  </si>
  <si>
    <t>MA-24</t>
  </si>
  <si>
    <t>A-18</t>
  </si>
  <si>
    <t>A-12</t>
  </si>
  <si>
    <t>M-6</t>
  </si>
  <si>
    <t>M-8</t>
  </si>
  <si>
    <t>B-4</t>
  </si>
  <si>
    <t>B-2</t>
  </si>
  <si>
    <t>El resultado de la tabla 4 se interpreta de acuerdo con el significado que aparece en la tabla 5</t>
  </si>
  <si>
    <t>Tabla 5. Significado de los diferentes niveles de probabilidad</t>
  </si>
  <si>
    <t>Nivel de Probabilidad</t>
  </si>
  <si>
    <t>Valor de NP</t>
  </si>
  <si>
    <t>Muy Alto (MP)</t>
  </si>
  <si>
    <t>Entre 40 y 24</t>
  </si>
  <si>
    <t>Situación deficiente con exposición continua, o muy deficiente con exposición frecuente.</t>
  </si>
  <si>
    <t>Normalmente la materialización del riesgo ocurre con frecuencia</t>
  </si>
  <si>
    <t>Entre 20 y 10</t>
  </si>
  <si>
    <t>Situación deficiente con exposición frecuente u ocasional, o bien situación muy deficiente con exposición ocasional o esporádica.</t>
  </si>
  <si>
    <t>La materialización del riesgo es posible que suceda varias veces en la vida laboral</t>
  </si>
  <si>
    <t>Entre 8 y 6</t>
  </si>
  <si>
    <t>Situación deficiente con exposición esporádica, o bien situación mejorable con exposición continuada o frecuente. Es posible que suceda en daño alguna vez</t>
  </si>
  <si>
    <t>Entre 4 y 2</t>
  </si>
  <si>
    <t xml:space="preserve">Situación mejorable con exposición ocasional o esporádica, o situación sin anomalía destacable con cualquier nivel de exposición. </t>
  </si>
  <si>
    <t>No es esperable que se materialice el riesgo, aunque puede ser concebible</t>
  </si>
  <si>
    <t>A continuación se determina el nivel de consecuencias según parámetros de la Tabla 6</t>
  </si>
  <si>
    <t>Tabla 6. Determinación del nivel de consecuencias</t>
  </si>
  <si>
    <t>Nivel de Consecuencias</t>
  </si>
  <si>
    <t>NC</t>
  </si>
  <si>
    <t>Daños Personales</t>
  </si>
  <si>
    <t>Mortal o Catástrofe (M)</t>
  </si>
  <si>
    <t>Muerte (s)</t>
  </si>
  <si>
    <t>Muy Grave (MG)</t>
  </si>
  <si>
    <t>Lesiones o enfermedades graves irreparables (Incapacidad permanente parcial o invalidez)</t>
  </si>
  <si>
    <t>Grave (G)</t>
  </si>
  <si>
    <t>Lesiones  o enfermedades  con incapacidad laboral temporal (ILT)</t>
  </si>
  <si>
    <t>Leve (L)</t>
  </si>
  <si>
    <t>Lesiones o enfermedades que no requieren enfermedad</t>
  </si>
  <si>
    <t>Los resultados de las Tablas 5 y 6 se combinan en la Tabla 7 para obtener el nivel de riesgo, el cual se interpreta de acuerdo con los criterios de la Tabla 8.</t>
  </si>
  <si>
    <t>Tabla 7. Determinación del Nivel de Riesgo</t>
  </si>
  <si>
    <t>Nivel de Riesgo NR=NP x NC</t>
  </si>
  <si>
    <t>Nivel de Probabilidad (NP)</t>
  </si>
  <si>
    <t>40-24</t>
  </si>
  <si>
    <t>Nivel de consecuencias (NC)</t>
  </si>
  <si>
    <t>4000-2400</t>
  </si>
  <si>
    <t>2000-1200</t>
  </si>
  <si>
    <t>800-600</t>
  </si>
  <si>
    <t>400-200</t>
  </si>
  <si>
    <t>II   200</t>
  </si>
  <si>
    <t>2400-1440</t>
  </si>
  <si>
    <t>1200-600</t>
  </si>
  <si>
    <t>480-360</t>
  </si>
  <si>
    <t>III  120</t>
  </si>
  <si>
    <t xml:space="preserve">III  </t>
  </si>
  <si>
    <t>1000-600</t>
  </si>
  <si>
    <t>500-250</t>
  </si>
  <si>
    <t>200-150</t>
  </si>
  <si>
    <t>100-50</t>
  </si>
  <si>
    <t>II  200</t>
  </si>
  <si>
    <t>III  40</t>
  </si>
  <si>
    <t>400-240</t>
  </si>
  <si>
    <t>III  100</t>
  </si>
  <si>
    <t>80-60</t>
  </si>
  <si>
    <t>IV  20</t>
  </si>
  <si>
    <t>Tabla 8. Significado del nivel de riesgo</t>
  </si>
  <si>
    <t>Nivel de riesgo</t>
  </si>
  <si>
    <t>Valor NR</t>
  </si>
  <si>
    <t>4000-600</t>
  </si>
  <si>
    <t>Situación crítica. Suspender actividades hasta que el riesgo esté bajo control. Intervención urgente</t>
  </si>
  <si>
    <t>500-150</t>
  </si>
  <si>
    <t xml:space="preserve">Corregir y adoptar medidas de control de inmediato.  Sin embargo, suspenda actividades si el nivel de riesgo está por encima o igual de 360. </t>
  </si>
  <si>
    <t>120-40</t>
  </si>
  <si>
    <t>Mejorar si es posible. Sería conveniente justificar la intervención y su rentabilidad.</t>
  </si>
  <si>
    <t>Mantener las medidas de control existentes, pero se deberían considerar soluciones o mejoras y se deben hacer comprobaciones periódicas para asegurar que es riesgo aun es aceptable.</t>
  </si>
  <si>
    <t>Calificación del riesgo  (aceptable o no)</t>
  </si>
  <si>
    <t>Tabla 9. Aceptabilidad del riesgo</t>
  </si>
  <si>
    <t>No Aceptable</t>
  </si>
  <si>
    <t>No Aceptable o aceptable con control específico</t>
  </si>
  <si>
    <t>Mejorable</t>
  </si>
  <si>
    <t>Aceptable</t>
  </si>
  <si>
    <t>Farmacia</t>
  </si>
  <si>
    <t>BIOLOGICO (VIRUS, BACTERIAS)</t>
  </si>
  <si>
    <t>Virus por contaminacion directa e indirecta.  Exposicion a microorganismos debido al contacto con pacientes</t>
  </si>
  <si>
    <t>*Cuadros virales. *infecciones. *Reacciones alergicas.</t>
  </si>
  <si>
    <t>Atencion a pacientes, esto genera contacto directo con fluidos corporales los cuales pueden contener agentes patogenos</t>
  </si>
  <si>
    <t>Infecciones, cuadros virales, entre otrs enfermedades comunes.</t>
  </si>
  <si>
    <t xml:space="preserve">Farmacia/ urgencias   </t>
  </si>
  <si>
    <t xml:space="preserve">Dispensacion de medicamentos a usuario, Suministro de medicamentos e insumos a dependencias del hospital que lo requieran. </t>
  </si>
  <si>
    <t xml:space="preserve">Manejo integral de los Medicamentos e insumos del Hospital </t>
  </si>
  <si>
    <t>Enfermedades generales con relacion a virus</t>
  </si>
  <si>
    <t>Capacitacion sobre riesgos biologicos, Campaña lavado de 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</si>
</sst>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\ * #,##0.00_-;\-&quot;$&quot;\ * #,##0.00_-;_-&quot;$&quot;\ * &quot;-&quot;??_-;_-@_-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u/>
      <sz val="11"/>
      <color rgb="FF0000FF"/>
      <name val="Calibri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0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99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C9C9C9"/>
      </left>
      <right style="medium">
        <color rgb="FFC9C9C9"/>
      </right>
      <top/>
      <bottom style="medium">
        <color rgb="FFC9C9C9"/>
      </bottom>
      <diagonal/>
    </border>
    <border>
      <left/>
      <right style="medium">
        <color rgb="FFC9C9C9"/>
      </right>
      <top/>
      <bottom style="medium">
        <color rgb="FFC9C9C9"/>
      </bottom>
      <diagonal/>
    </border>
    <border>
      <left style="medium">
        <color rgb="FFC9C9C9"/>
      </left>
      <right style="medium">
        <color rgb="FFC9C9C9"/>
      </right>
      <top style="medium">
        <color rgb="FFC9C9C9"/>
      </top>
      <bottom/>
      <diagonal/>
    </border>
    <border>
      <left style="medium">
        <color rgb="FFC9C9C9"/>
      </left>
      <right style="medium">
        <color rgb="FFC9C9C9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C9C9C9"/>
      </right>
      <top/>
      <bottom/>
      <diagonal/>
    </border>
    <border>
      <left/>
      <right/>
      <top style="medium">
        <color rgb="FFC9C9C9"/>
      </top>
      <bottom/>
      <diagonal/>
    </border>
    <border>
      <left/>
      <right/>
      <top/>
      <bottom style="medium">
        <color rgb="FFA5A5A5"/>
      </bottom>
      <diagonal/>
    </border>
    <border>
      <left style="medium">
        <color rgb="FFA5A5A5"/>
      </left>
      <right/>
      <top style="medium">
        <color rgb="FFA5A5A5"/>
      </top>
      <bottom/>
      <diagonal/>
    </border>
    <border>
      <left/>
      <right/>
      <top style="medium">
        <color rgb="FFA5A5A5"/>
      </top>
      <bottom/>
      <diagonal/>
    </border>
    <border>
      <left/>
      <right style="medium">
        <color rgb="FFA5A5A5"/>
      </right>
      <top style="medium">
        <color rgb="FFA5A5A5"/>
      </top>
      <bottom style="medium">
        <color rgb="FFA5A5A5"/>
      </bottom>
      <diagonal/>
    </border>
    <border>
      <left style="medium">
        <color rgb="FFA5A5A5"/>
      </left>
      <right/>
      <top/>
      <bottom style="medium">
        <color rgb="FFC9C9C9"/>
      </bottom>
      <diagonal/>
    </border>
    <border>
      <left/>
      <right/>
      <top/>
      <bottom style="medium">
        <color rgb="FFC9C9C9"/>
      </bottom>
      <diagonal/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rgb="FFA5A5A5"/>
      </left>
      <right/>
      <top style="medium">
        <color rgb="FFA5A5A5"/>
      </top>
      <bottom style="medium">
        <color rgb="FFA5A5A5"/>
      </bottom>
      <diagonal/>
    </border>
    <border>
      <left/>
      <right/>
      <top style="medium">
        <color rgb="FFA5A5A5"/>
      </top>
      <bottom style="medium">
        <color rgb="FFA5A5A5"/>
      </bottom>
      <diagonal/>
    </border>
  </borders>
  <cellStyleXfs count="4">
    <xf numFmtId="0" fontId="0" fillId="0" borderId="0"/>
    <xf numFmtId="0" fontId="11" fillId="0" borderId="0"/>
    <xf numFmtId="4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8">
    <xf numFmtId="0" fontId="0" fillId="0" borderId="0" xfId="0"/>
    <xf numFmtId="0" fontId="2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textRotation="90" wrapText="1"/>
    </xf>
    <xf numFmtId="0" fontId="1" fillId="0" borderId="14" xfId="0" applyFont="1" applyBorder="1"/>
    <xf numFmtId="0" fontId="1" fillId="0" borderId="15" xfId="0" applyFont="1" applyBorder="1"/>
    <xf numFmtId="0" fontId="2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7" borderId="19" xfId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left" vertical="center" wrapText="1"/>
    </xf>
    <xf numFmtId="0" fontId="12" fillId="8" borderId="24" xfId="0" applyFont="1" applyFill="1" applyBorder="1" applyAlignment="1">
      <alignment horizontal="left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10" fillId="7" borderId="19" xfId="1" applyFont="1" applyFill="1" applyBorder="1" applyAlignment="1">
      <alignment horizontal="center" vertical="center" wrapText="1"/>
    </xf>
    <xf numFmtId="0" fontId="10" fillId="9" borderId="19" xfId="1" applyFont="1" applyFill="1" applyBorder="1" applyAlignment="1">
      <alignment horizontal="center" vertical="center" wrapText="1"/>
    </xf>
    <xf numFmtId="0" fontId="12" fillId="9" borderId="19" xfId="1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0" fillId="0" borderId="0" xfId="0" applyFont="1" applyAlignment="1"/>
    <xf numFmtId="0" fontId="17" fillId="10" borderId="19" xfId="0" applyFont="1" applyFill="1" applyBorder="1" applyAlignment="1">
      <alignment horizontal="justify" vertical="center" wrapText="1"/>
    </xf>
    <xf numFmtId="0" fontId="18" fillId="11" borderId="26" xfId="0" applyFont="1" applyFill="1" applyBorder="1" applyAlignment="1">
      <alignment horizontal="justify" vertical="center" wrapText="1"/>
    </xf>
    <xf numFmtId="0" fontId="18" fillId="11" borderId="27" xfId="0" applyFont="1" applyFill="1" applyBorder="1" applyAlignment="1">
      <alignment horizontal="justify" vertical="center" wrapText="1"/>
    </xf>
    <xf numFmtId="0" fontId="18" fillId="11" borderId="27" xfId="0" applyFont="1" applyFill="1" applyBorder="1" applyAlignment="1">
      <alignment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27" xfId="0" applyFont="1" applyBorder="1" applyAlignment="1">
      <alignment vertical="center" wrapText="1"/>
    </xf>
    <xf numFmtId="0" fontId="18" fillId="11" borderId="19" xfId="0" applyFont="1" applyFill="1" applyBorder="1" applyAlignment="1">
      <alignment vertical="center" wrapText="1"/>
    </xf>
    <xf numFmtId="0" fontId="18" fillId="11" borderId="19" xfId="0" applyFont="1" applyFill="1" applyBorder="1" applyAlignment="1">
      <alignment horizontal="justify" vertical="center" wrapText="1"/>
    </xf>
    <xf numFmtId="0" fontId="18" fillId="0" borderId="19" xfId="0" applyFont="1" applyBorder="1" applyAlignment="1">
      <alignment vertical="center" wrapText="1"/>
    </xf>
    <xf numFmtId="0" fontId="17" fillId="10" borderId="7" xfId="0" applyFont="1" applyFill="1" applyBorder="1" applyAlignment="1">
      <alignment horizontal="justify" vertical="center" wrapText="1"/>
    </xf>
    <xf numFmtId="0" fontId="17" fillId="0" borderId="7" xfId="0" applyFont="1" applyBorder="1" applyAlignment="1">
      <alignment horizontal="justify" vertical="center" wrapText="1"/>
    </xf>
    <xf numFmtId="0" fontId="17" fillId="12" borderId="7" xfId="0" applyFont="1" applyFill="1" applyBorder="1" applyAlignment="1">
      <alignment horizontal="justify" vertical="center" wrapText="1"/>
    </xf>
    <xf numFmtId="0" fontId="17" fillId="9" borderId="7" xfId="0" applyFont="1" applyFill="1" applyBorder="1" applyAlignment="1">
      <alignment horizontal="justify" vertical="center" wrapText="1"/>
    </xf>
    <xf numFmtId="0" fontId="17" fillId="13" borderId="7" xfId="0" applyFont="1" applyFill="1" applyBorder="1" applyAlignment="1">
      <alignment horizontal="justify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13" borderId="9" xfId="0" applyFont="1" applyFill="1" applyBorder="1" applyAlignment="1">
      <alignment horizontal="justify" vertical="center" wrapText="1"/>
    </xf>
    <xf numFmtId="0" fontId="17" fillId="7" borderId="9" xfId="0" applyFont="1" applyFill="1" applyBorder="1" applyAlignment="1">
      <alignment horizontal="justify" vertical="center" wrapText="1"/>
    </xf>
    <xf numFmtId="0" fontId="18" fillId="11" borderId="31" xfId="0" applyFont="1" applyFill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7" fillId="10" borderId="36" xfId="0" applyFont="1" applyFill="1" applyBorder="1" applyAlignment="1">
      <alignment horizontal="justify" vertical="center" wrapText="1"/>
    </xf>
    <xf numFmtId="0" fontId="17" fillId="11" borderId="26" xfId="0" applyFont="1" applyFill="1" applyBorder="1" applyAlignment="1">
      <alignment horizontal="justify" vertical="center" wrapText="1"/>
    </xf>
    <xf numFmtId="0" fontId="18" fillId="0" borderId="27" xfId="0" applyFont="1" applyBorder="1" applyAlignment="1">
      <alignment horizontal="justify" vertical="center" wrapText="1"/>
    </xf>
    <xf numFmtId="16" fontId="17" fillId="10" borderId="7" xfId="0" applyNumberFormat="1" applyFont="1" applyFill="1" applyBorder="1" applyAlignment="1">
      <alignment horizontal="justify" vertical="center" wrapText="1"/>
    </xf>
    <xf numFmtId="0" fontId="18" fillId="9" borderId="9" xfId="0" applyFont="1" applyFill="1" applyBorder="1" applyAlignment="1">
      <alignment horizontal="justify" vertical="center" wrapText="1"/>
    </xf>
    <xf numFmtId="0" fontId="18" fillId="13" borderId="9" xfId="0" applyFont="1" applyFill="1" applyBorder="1" applyAlignment="1">
      <alignment horizontal="justify" vertical="center" wrapText="1"/>
    </xf>
    <xf numFmtId="0" fontId="18" fillId="9" borderId="7" xfId="0" applyFont="1" applyFill="1" applyBorder="1" applyAlignment="1">
      <alignment horizontal="justify" vertical="center" wrapText="1"/>
    </xf>
    <xf numFmtId="0" fontId="18" fillId="13" borderId="7" xfId="0" applyFont="1" applyFill="1" applyBorder="1" applyAlignment="1">
      <alignment horizontal="justify" vertical="center" wrapText="1"/>
    </xf>
    <xf numFmtId="0" fontId="18" fillId="0" borderId="39" xfId="0" applyFont="1" applyBorder="1" applyAlignment="1">
      <alignment horizontal="justify" vertical="center" wrapText="1"/>
    </xf>
    <xf numFmtId="0" fontId="18" fillId="0" borderId="40" xfId="0" applyFont="1" applyBorder="1" applyAlignment="1">
      <alignment horizontal="justify" vertical="center" wrapText="1"/>
    </xf>
    <xf numFmtId="0" fontId="18" fillId="7" borderId="9" xfId="0" applyFont="1" applyFill="1" applyBorder="1" applyAlignment="1">
      <alignment horizontal="justify" vertical="center" wrapText="1"/>
    </xf>
    <xf numFmtId="0" fontId="18" fillId="7" borderId="7" xfId="0" applyFont="1" applyFill="1" applyBorder="1" applyAlignment="1">
      <alignment horizontal="justify" vertical="center" wrapText="1"/>
    </xf>
    <xf numFmtId="0" fontId="18" fillId="7" borderId="39" xfId="0" applyFont="1" applyFill="1" applyBorder="1" applyAlignment="1">
      <alignment horizontal="justify" vertical="center" wrapText="1"/>
    </xf>
    <xf numFmtId="0" fontId="18" fillId="7" borderId="40" xfId="0" applyFont="1" applyFill="1" applyBorder="1" applyAlignment="1">
      <alignment horizontal="justify" vertical="center" wrapText="1"/>
    </xf>
    <xf numFmtId="0" fontId="17" fillId="10" borderId="41" xfId="0" applyFont="1" applyFill="1" applyBorder="1" applyAlignment="1">
      <alignment horizontal="justify" vertical="center" wrapText="1"/>
    </xf>
    <xf numFmtId="0" fontId="17" fillId="10" borderId="42" xfId="0" applyFont="1" applyFill="1" applyBorder="1" applyAlignment="1">
      <alignment horizontal="justify" vertical="center" wrapText="1"/>
    </xf>
    <xf numFmtId="0" fontId="15" fillId="0" borderId="19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 wrapText="1"/>
    </xf>
    <xf numFmtId="0" fontId="10" fillId="0" borderId="21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49" fontId="5" fillId="6" borderId="11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textRotation="90" wrapText="1"/>
    </xf>
    <xf numFmtId="0" fontId="5" fillId="4" borderId="20" xfId="0" applyFont="1" applyFill="1" applyBorder="1" applyAlignment="1">
      <alignment horizontal="center" vertical="center" textRotation="90" wrapText="1"/>
    </xf>
    <xf numFmtId="0" fontId="5" fillId="4" borderId="12" xfId="0" applyFont="1" applyFill="1" applyBorder="1" applyAlignment="1">
      <alignment horizontal="center" vertical="center" textRotation="90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49" fontId="14" fillId="3" borderId="1" xfId="3" applyNumberFormat="1" applyFill="1" applyBorder="1" applyAlignment="1">
      <alignment vertical="center"/>
    </xf>
    <xf numFmtId="49" fontId="9" fillId="3" borderId="2" xfId="0" applyNumberFormat="1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2" xfId="2" applyNumberFormat="1" applyFont="1" applyFill="1" applyBorder="1" applyAlignment="1">
      <alignment horizontal="center" vertical="center" wrapText="1"/>
    </xf>
    <xf numFmtId="49" fontId="3" fillId="2" borderId="3" xfId="2" applyNumberFormat="1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 wrapText="1"/>
    </xf>
    <xf numFmtId="0" fontId="18" fillId="0" borderId="12" xfId="0" applyFont="1" applyBorder="1" applyAlignment="1">
      <alignment horizontal="justify" vertical="center" wrapText="1"/>
    </xf>
    <xf numFmtId="0" fontId="18" fillId="0" borderId="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center" vertical="center"/>
    </xf>
    <xf numFmtId="0" fontId="18" fillId="0" borderId="28" xfId="0" applyFont="1" applyBorder="1" applyAlignment="1">
      <alignment horizontal="justify" vertical="center" wrapText="1"/>
    </xf>
    <xf numFmtId="0" fontId="18" fillId="0" borderId="29" xfId="0" applyFont="1" applyBorder="1" applyAlignment="1">
      <alignment horizontal="justify" vertical="center" wrapText="1"/>
    </xf>
    <xf numFmtId="0" fontId="18" fillId="11" borderId="28" xfId="0" applyFont="1" applyFill="1" applyBorder="1" applyAlignment="1">
      <alignment horizontal="justify" vertical="center" wrapText="1"/>
    </xf>
    <xf numFmtId="0" fontId="18" fillId="11" borderId="29" xfId="0" applyFont="1" applyFill="1" applyBorder="1" applyAlignment="1">
      <alignment horizontal="justify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10" borderId="30" xfId="0" applyFont="1" applyFill="1" applyBorder="1" applyAlignment="1">
      <alignment horizontal="justify" vertical="center" wrapText="1"/>
    </xf>
    <xf numFmtId="0" fontId="17" fillId="10" borderId="13" xfId="0" applyFont="1" applyFill="1" applyBorder="1" applyAlignment="1">
      <alignment horizontal="justify" vertical="center" wrapText="1"/>
    </xf>
    <xf numFmtId="0" fontId="17" fillId="10" borderId="5" xfId="0" applyFont="1" applyFill="1" applyBorder="1" applyAlignment="1">
      <alignment horizontal="justify" vertical="center" wrapText="1"/>
    </xf>
    <xf numFmtId="0" fontId="17" fillId="10" borderId="7" xfId="0" applyFont="1" applyFill="1" applyBorder="1" applyAlignment="1">
      <alignment horizontal="justify" vertical="center" wrapText="1"/>
    </xf>
    <xf numFmtId="0" fontId="17" fillId="10" borderId="1" xfId="0" applyFont="1" applyFill="1" applyBorder="1" applyAlignment="1">
      <alignment horizontal="justify" vertical="center" wrapText="1"/>
    </xf>
    <xf numFmtId="0" fontId="17" fillId="10" borderId="2" xfId="0" applyFont="1" applyFill="1" applyBorder="1" applyAlignment="1">
      <alignment horizontal="justify" vertical="center" wrapText="1"/>
    </xf>
    <xf numFmtId="0" fontId="17" fillId="10" borderId="4" xfId="0" applyFont="1" applyFill="1" applyBorder="1" applyAlignment="1">
      <alignment horizontal="justify" vertical="center" wrapText="1"/>
    </xf>
    <xf numFmtId="0" fontId="18" fillId="0" borderId="19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11" borderId="26" xfId="0" applyFont="1" applyFill="1" applyBorder="1" applyAlignment="1">
      <alignment horizontal="justify" vertical="center" wrapText="1"/>
    </xf>
    <xf numFmtId="0" fontId="18" fillId="0" borderId="26" xfId="0" applyFont="1" applyBorder="1" applyAlignment="1">
      <alignment horizontal="justify" vertical="center" wrapText="1"/>
    </xf>
    <xf numFmtId="0" fontId="18" fillId="0" borderId="32" xfId="0" applyFont="1" applyBorder="1" applyAlignment="1">
      <alignment horizontal="center" wrapText="1"/>
    </xf>
    <xf numFmtId="0" fontId="17" fillId="0" borderId="33" xfId="0" applyFont="1" applyBorder="1" applyAlignment="1">
      <alignment horizontal="center"/>
    </xf>
    <xf numFmtId="0" fontId="17" fillId="10" borderId="34" xfId="0" applyFont="1" applyFill="1" applyBorder="1" applyAlignment="1">
      <alignment horizontal="justify" vertical="center" wrapText="1"/>
    </xf>
    <xf numFmtId="0" fontId="17" fillId="10" borderId="37" xfId="0" applyFont="1" applyFill="1" applyBorder="1" applyAlignment="1">
      <alignment horizontal="justify" vertical="center" wrapText="1"/>
    </xf>
    <xf numFmtId="0" fontId="17" fillId="10" borderId="35" xfId="0" applyFont="1" applyFill="1" applyBorder="1" applyAlignment="1">
      <alignment horizontal="justify" vertical="center" wrapText="1"/>
    </xf>
    <xf numFmtId="0" fontId="17" fillId="10" borderId="38" xfId="0" applyFont="1" applyFill="1" applyBorder="1" applyAlignment="1">
      <alignment horizontal="justify" vertical="center" wrapText="1"/>
    </xf>
    <xf numFmtId="0" fontId="17" fillId="0" borderId="33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7" fillId="0" borderId="12" xfId="0" applyFont="1" applyBorder="1" applyAlignment="1">
      <alignment horizontal="justify" vertical="center" wrapText="1"/>
    </xf>
    <xf numFmtId="0" fontId="17" fillId="0" borderId="8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</cellXfs>
  <cellStyles count="4">
    <cellStyle name="Hipervínculo" xfId="3" builtinId="8"/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ospitalsumapa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"/>
  <sheetViews>
    <sheetView tabSelected="1" zoomScale="84" workbookViewId="0">
      <selection activeCell="H10" sqref="H10"/>
    </sheetView>
  </sheetViews>
  <sheetFormatPr baseColWidth="10" defaultColWidth="10.7109375" defaultRowHeight="15" x14ac:dyDescent="0.25"/>
  <cols>
    <col min="25" max="25" width="17.140625" customWidth="1"/>
    <col min="26" max="26" width="18.42578125" customWidth="1"/>
    <col min="27" max="27" width="21.140625" customWidth="1"/>
  </cols>
  <sheetData>
    <row r="1" spans="1:29" ht="15.75" thickBot="1" x14ac:dyDescent="0.3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  <c r="AC1" s="17"/>
    </row>
    <row r="2" spans="1:29" ht="16.5" thickBot="1" x14ac:dyDescent="0.3">
      <c r="A2" s="118" t="s">
        <v>0</v>
      </c>
      <c r="B2" s="119"/>
      <c r="C2" s="119"/>
      <c r="D2" s="119"/>
      <c r="E2" s="120"/>
      <c r="F2" s="121"/>
      <c r="G2" s="122"/>
      <c r="H2" s="122" t="s">
        <v>64</v>
      </c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3"/>
      <c r="T2" s="2" t="s">
        <v>1</v>
      </c>
      <c r="U2" s="2" t="s">
        <v>2</v>
      </c>
      <c r="V2" s="2" t="s">
        <v>3</v>
      </c>
      <c r="W2" s="124" t="s">
        <v>4</v>
      </c>
      <c r="X2" s="120"/>
      <c r="Y2" s="115" t="s">
        <v>65</v>
      </c>
      <c r="Z2" s="116"/>
      <c r="AA2" s="117"/>
      <c r="AB2" s="1"/>
      <c r="AC2" s="18"/>
    </row>
    <row r="3" spans="1:29" ht="15.75" thickBot="1" x14ac:dyDescent="0.3">
      <c r="A3" s="125" t="s">
        <v>5</v>
      </c>
      <c r="B3" s="126"/>
      <c r="C3" s="127"/>
      <c r="D3" s="3" t="s">
        <v>6</v>
      </c>
      <c r="E3" s="3" t="s">
        <v>2</v>
      </c>
      <c r="F3" s="4" t="s">
        <v>7</v>
      </c>
      <c r="G3" s="3" t="s">
        <v>8</v>
      </c>
      <c r="H3" s="3" t="s">
        <v>9</v>
      </c>
      <c r="I3" s="5" t="s">
        <v>8</v>
      </c>
      <c r="J3" s="128" t="s">
        <v>10</v>
      </c>
      <c r="K3" s="129"/>
      <c r="L3" s="6"/>
      <c r="M3" s="6"/>
      <c r="N3" s="90"/>
      <c r="O3" s="108"/>
      <c r="P3" s="108"/>
      <c r="Q3" s="108"/>
      <c r="R3" s="108"/>
      <c r="S3" s="108"/>
      <c r="T3" s="7"/>
      <c r="U3" s="7"/>
      <c r="V3" s="7"/>
      <c r="W3" s="7"/>
      <c r="X3" s="7"/>
      <c r="Y3" s="7"/>
      <c r="Z3" s="7"/>
      <c r="AA3" s="7"/>
      <c r="AB3" s="1"/>
      <c r="AC3" s="18"/>
    </row>
    <row r="4" spans="1:29" ht="15.75" thickBot="1" x14ac:dyDescent="0.3">
      <c r="A4" s="101" t="s">
        <v>11</v>
      </c>
      <c r="B4" s="102"/>
      <c r="C4" s="8"/>
      <c r="D4" s="130">
        <v>14</v>
      </c>
      <c r="E4" s="131"/>
      <c r="F4" s="131"/>
      <c r="G4" s="131"/>
      <c r="H4" s="131"/>
      <c r="I4" s="131"/>
      <c r="J4" s="132"/>
      <c r="K4" s="104" t="s">
        <v>12</v>
      </c>
      <c r="L4" s="105"/>
      <c r="M4" s="106"/>
      <c r="N4" s="107">
        <v>88682021</v>
      </c>
      <c r="O4" s="108"/>
      <c r="P4" s="108"/>
      <c r="Q4" s="108"/>
      <c r="R4" s="108"/>
      <c r="S4" s="91"/>
      <c r="T4" s="101" t="s">
        <v>13</v>
      </c>
      <c r="U4" s="103"/>
      <c r="V4" s="104">
        <v>3</v>
      </c>
      <c r="W4" s="105"/>
      <c r="X4" s="105"/>
      <c r="Y4" s="105"/>
      <c r="Z4" s="105"/>
      <c r="AA4" s="105"/>
      <c r="AB4" s="1"/>
      <c r="AC4" s="18"/>
    </row>
    <row r="5" spans="1:29" ht="15.75" thickBot="1" x14ac:dyDescent="0.3">
      <c r="A5" s="101" t="s">
        <v>15</v>
      </c>
      <c r="B5" s="103"/>
      <c r="C5" s="96" t="s">
        <v>62</v>
      </c>
      <c r="D5" s="97"/>
      <c r="E5" s="97"/>
      <c r="F5" s="97"/>
      <c r="G5" s="97"/>
      <c r="H5" s="97"/>
      <c r="I5" s="97"/>
      <c r="J5" s="109"/>
      <c r="K5" s="110" t="s">
        <v>16</v>
      </c>
      <c r="L5" s="102"/>
      <c r="M5" s="102"/>
      <c r="N5" s="103"/>
      <c r="O5" s="111" t="s">
        <v>61</v>
      </c>
      <c r="P5" s="112"/>
      <c r="Q5" s="112"/>
      <c r="R5" s="112"/>
      <c r="S5" s="112"/>
      <c r="T5" s="112"/>
      <c r="U5" s="113"/>
      <c r="V5" s="9" t="s">
        <v>17</v>
      </c>
      <c r="W5" s="114" t="s">
        <v>60</v>
      </c>
      <c r="X5" s="112"/>
      <c r="Y5" s="112"/>
      <c r="Z5" s="112"/>
      <c r="AA5" s="112"/>
      <c r="AB5" s="1"/>
      <c r="AC5" s="18"/>
    </row>
    <row r="6" spans="1:29" ht="15.75" thickBot="1" x14ac:dyDescent="0.3">
      <c r="A6" s="94" t="s">
        <v>18</v>
      </c>
      <c r="B6" s="95"/>
      <c r="C6" s="96"/>
      <c r="D6" s="97"/>
      <c r="E6" s="97"/>
      <c r="F6" s="97"/>
      <c r="G6" s="97"/>
      <c r="H6" s="97"/>
      <c r="I6" s="97"/>
      <c r="J6" s="97"/>
      <c r="K6" s="98"/>
      <c r="L6" s="10" t="s">
        <v>19</v>
      </c>
      <c r="M6" s="4"/>
      <c r="N6" s="4"/>
      <c r="O6" s="4"/>
      <c r="P6" s="99" t="s">
        <v>63</v>
      </c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"/>
      <c r="AC6" s="18"/>
    </row>
    <row r="7" spans="1:29" ht="15.75" thickBot="1" x14ac:dyDescent="0.3">
      <c r="A7" s="101" t="s">
        <v>20</v>
      </c>
      <c r="B7" s="102"/>
      <c r="C7" s="102"/>
      <c r="D7" s="102"/>
      <c r="E7" s="103"/>
      <c r="F7" s="96" t="s">
        <v>66</v>
      </c>
      <c r="G7" s="97"/>
      <c r="H7" s="97"/>
      <c r="I7" s="98"/>
      <c r="J7" s="101" t="s">
        <v>21</v>
      </c>
      <c r="K7" s="102"/>
      <c r="L7" s="102"/>
      <c r="M7" s="102"/>
      <c r="N7" s="102"/>
      <c r="O7" s="103"/>
      <c r="P7" s="96" t="s">
        <v>90</v>
      </c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1"/>
      <c r="AC7" s="18"/>
    </row>
    <row r="8" spans="1:29" ht="23.25" thickBot="1" x14ac:dyDescent="0.3">
      <c r="A8" s="86" t="s">
        <v>22</v>
      </c>
      <c r="B8" s="88" t="s">
        <v>23</v>
      </c>
      <c r="C8" s="88" t="s">
        <v>24</v>
      </c>
      <c r="D8" s="88" t="s">
        <v>25</v>
      </c>
      <c r="E8" s="88" t="s">
        <v>26</v>
      </c>
      <c r="F8" s="90" t="s">
        <v>27</v>
      </c>
      <c r="G8" s="91"/>
      <c r="H8" s="92" t="s">
        <v>28</v>
      </c>
      <c r="I8" s="81" t="s">
        <v>29</v>
      </c>
      <c r="J8" s="82"/>
      <c r="K8" s="83"/>
      <c r="L8" s="78" t="s">
        <v>30</v>
      </c>
      <c r="M8" s="79"/>
      <c r="N8" s="79"/>
      <c r="O8" s="79"/>
      <c r="P8" s="79"/>
      <c r="Q8" s="79"/>
      <c r="R8" s="80"/>
      <c r="S8" s="12" t="s">
        <v>31</v>
      </c>
      <c r="T8" s="81" t="s">
        <v>32</v>
      </c>
      <c r="U8" s="82"/>
      <c r="V8" s="83"/>
      <c r="W8" s="84" t="s">
        <v>33</v>
      </c>
      <c r="X8" s="85"/>
      <c r="Y8" s="85"/>
      <c r="Z8" s="85"/>
      <c r="AA8" s="85"/>
      <c r="AB8" s="1"/>
      <c r="AC8" s="18"/>
    </row>
    <row r="9" spans="1:29" ht="94.5" x14ac:dyDescent="0.25">
      <c r="A9" s="87"/>
      <c r="B9" s="89"/>
      <c r="C9" s="89"/>
      <c r="D9" s="89"/>
      <c r="E9" s="89"/>
      <c r="F9" s="22" t="s">
        <v>34</v>
      </c>
      <c r="G9" s="22" t="s">
        <v>35</v>
      </c>
      <c r="H9" s="93"/>
      <c r="I9" s="13" t="s">
        <v>36</v>
      </c>
      <c r="J9" s="13" t="s">
        <v>37</v>
      </c>
      <c r="K9" s="13" t="s">
        <v>38</v>
      </c>
      <c r="L9" s="24" t="s">
        <v>39</v>
      </c>
      <c r="M9" s="13" t="s">
        <v>40</v>
      </c>
      <c r="N9" s="13" t="s">
        <v>41</v>
      </c>
      <c r="O9" s="13" t="s">
        <v>42</v>
      </c>
      <c r="P9" s="13" t="s">
        <v>43</v>
      </c>
      <c r="Q9" s="13" t="s">
        <v>44</v>
      </c>
      <c r="R9" s="13" t="s">
        <v>45</v>
      </c>
      <c r="S9" s="13" t="s">
        <v>46</v>
      </c>
      <c r="T9" s="13" t="s">
        <v>47</v>
      </c>
      <c r="U9" s="11" t="s">
        <v>48</v>
      </c>
      <c r="V9" s="11" t="s">
        <v>49</v>
      </c>
      <c r="W9" s="13" t="s">
        <v>50</v>
      </c>
      <c r="X9" s="13" t="s">
        <v>51</v>
      </c>
      <c r="Y9" s="13" t="s">
        <v>52</v>
      </c>
      <c r="Z9" s="13" t="s">
        <v>53</v>
      </c>
      <c r="AA9" s="13" t="s">
        <v>54</v>
      </c>
      <c r="AB9" s="1"/>
      <c r="AC9" s="18"/>
    </row>
    <row r="10" spans="1:29" ht="114" customHeight="1" x14ac:dyDescent="0.25">
      <c r="A10" s="74" t="s">
        <v>67</v>
      </c>
      <c r="B10" s="74" t="s">
        <v>68</v>
      </c>
      <c r="C10" s="75" t="s">
        <v>69</v>
      </c>
      <c r="D10" s="75" t="s">
        <v>70</v>
      </c>
      <c r="E10" s="76" t="s">
        <v>57</v>
      </c>
      <c r="F10" s="30" t="s">
        <v>71</v>
      </c>
      <c r="G10" s="31" t="s">
        <v>91</v>
      </c>
      <c r="H10" s="32" t="s">
        <v>72</v>
      </c>
      <c r="I10" s="31" t="s">
        <v>73</v>
      </c>
      <c r="J10" s="31" t="s">
        <v>74</v>
      </c>
      <c r="K10" s="31" t="s">
        <v>75</v>
      </c>
      <c r="L10" s="28">
        <v>6</v>
      </c>
      <c r="M10" s="23">
        <v>4</v>
      </c>
      <c r="N10" s="23">
        <v>24</v>
      </c>
      <c r="O10" s="34" t="str">
        <f t="shared" ref="O10:O20" si="0">IF(N10&lt;5,"Bajo",IF(N10&gt;=24,"Muy Alto",IF(AND(N10&gt;=6,N10&lt;9),"Medio ",IF(AND(N10&gt;=10,N10&lt;21),"Alto "))))</f>
        <v>Muy Alto</v>
      </c>
      <c r="P10" s="19">
        <v>25</v>
      </c>
      <c r="Q10" s="20">
        <f>N10*P10</f>
        <v>600</v>
      </c>
      <c r="R10" s="20" t="s">
        <v>55</v>
      </c>
      <c r="S10" s="19" t="str">
        <f>IF(Q10&lt;21,"Aceptable",IF(Q10&gt;599,"No Aceptable",IF(AND(Q10&gt;=40,Q10&lt;120),"Aceptable ",IF(AND(Q10&gt;=121,Q10&lt;500),"No Aceptable o Aceptable con control específico"))))</f>
        <v>No Aceptable</v>
      </c>
      <c r="T10" s="31">
        <v>1</v>
      </c>
      <c r="U10" s="31" t="s">
        <v>76</v>
      </c>
      <c r="V10" s="31" t="s">
        <v>6</v>
      </c>
      <c r="W10" s="31" t="s">
        <v>74</v>
      </c>
      <c r="X10" s="31" t="s">
        <v>74</v>
      </c>
      <c r="Y10" s="31" t="s">
        <v>74</v>
      </c>
      <c r="Z10" s="32" t="s">
        <v>77</v>
      </c>
      <c r="AA10" s="31" t="s">
        <v>78</v>
      </c>
      <c r="AB10" s="1"/>
      <c r="AC10" s="18"/>
    </row>
    <row r="11" spans="1:29" ht="114" customHeight="1" x14ac:dyDescent="0.25">
      <c r="A11" s="74"/>
      <c r="B11" s="74"/>
      <c r="C11" s="75"/>
      <c r="D11" s="75"/>
      <c r="E11" s="76"/>
      <c r="F11" s="30" t="s">
        <v>79</v>
      </c>
      <c r="G11" s="31" t="s">
        <v>80</v>
      </c>
      <c r="H11" s="32" t="s">
        <v>81</v>
      </c>
      <c r="I11" s="31" t="s">
        <v>74</v>
      </c>
      <c r="J11" s="31" t="s">
        <v>74</v>
      </c>
      <c r="K11" s="31" t="s">
        <v>74</v>
      </c>
      <c r="L11" s="28">
        <v>2</v>
      </c>
      <c r="M11" s="23">
        <v>4</v>
      </c>
      <c r="N11" s="23">
        <v>8</v>
      </c>
      <c r="O11" s="21" t="str">
        <f t="shared" si="0"/>
        <v xml:space="preserve">Medio </v>
      </c>
      <c r="P11" s="19">
        <v>25</v>
      </c>
      <c r="Q11" s="20">
        <f>N11*P11</f>
        <v>200</v>
      </c>
      <c r="R11" s="20" t="s">
        <v>55</v>
      </c>
      <c r="S11" s="27" t="str">
        <f>IF(Q11&lt;21,"Aceptable",IF(Q11&gt;599,"No Aceptable",IF(AND(Q11&gt;=40,Q11&lt;120),"Aceptable ",IF(AND(Q11&gt;=121,Q11&lt;500),"No Aceptable o Aceptable con control específico"))))</f>
        <v>No Aceptable o Aceptable con control específico</v>
      </c>
      <c r="T11" s="31">
        <v>1</v>
      </c>
      <c r="U11" s="31" t="s">
        <v>76</v>
      </c>
      <c r="V11" s="31" t="s">
        <v>6</v>
      </c>
      <c r="W11" s="31" t="s">
        <v>74</v>
      </c>
      <c r="X11" s="31" t="s">
        <v>74</v>
      </c>
      <c r="Y11" s="31" t="s">
        <v>74</v>
      </c>
      <c r="Z11" s="32" t="s">
        <v>82</v>
      </c>
      <c r="AA11" s="31" t="s">
        <v>78</v>
      </c>
      <c r="AB11" s="1"/>
      <c r="AC11" s="18"/>
    </row>
    <row r="12" spans="1:29" ht="101.25" customHeight="1" x14ac:dyDescent="0.25">
      <c r="A12" s="74"/>
      <c r="B12" s="74"/>
      <c r="C12" s="75"/>
      <c r="D12" s="75"/>
      <c r="E12" s="76"/>
      <c r="F12" s="29" t="s">
        <v>83</v>
      </c>
      <c r="G12" s="19" t="s">
        <v>84</v>
      </c>
      <c r="H12" s="25" t="s">
        <v>85</v>
      </c>
      <c r="I12" s="19" t="s">
        <v>86</v>
      </c>
      <c r="J12" s="26" t="s">
        <v>74</v>
      </c>
      <c r="K12" s="19" t="s">
        <v>75</v>
      </c>
      <c r="L12" s="28">
        <v>6</v>
      </c>
      <c r="M12" s="23">
        <v>4</v>
      </c>
      <c r="N12" s="23">
        <v>24</v>
      </c>
      <c r="O12" s="35" t="str">
        <f t="shared" si="0"/>
        <v>Muy Alto</v>
      </c>
      <c r="P12" s="23">
        <v>25</v>
      </c>
      <c r="Q12" s="23">
        <v>600</v>
      </c>
      <c r="R12" s="23" t="s">
        <v>55</v>
      </c>
      <c r="S12" s="36" t="s">
        <v>56</v>
      </c>
      <c r="T12" s="19">
        <v>1</v>
      </c>
      <c r="U12" s="19" t="s">
        <v>87</v>
      </c>
      <c r="V12" s="19" t="s">
        <v>6</v>
      </c>
      <c r="W12" s="19" t="s">
        <v>74</v>
      </c>
      <c r="X12" s="19" t="s">
        <v>74</v>
      </c>
      <c r="Y12" s="19" t="s">
        <v>74</v>
      </c>
      <c r="Z12" s="25" t="s">
        <v>88</v>
      </c>
      <c r="AA12" s="25" t="s">
        <v>89</v>
      </c>
      <c r="AB12" s="1"/>
      <c r="AC12" s="18"/>
    </row>
    <row r="13" spans="1:29" ht="119.25" customHeight="1" x14ac:dyDescent="0.25">
      <c r="A13" s="74" t="s">
        <v>92</v>
      </c>
      <c r="B13" s="74" t="s">
        <v>93</v>
      </c>
      <c r="C13" s="75" t="s">
        <v>94</v>
      </c>
      <c r="D13" s="75" t="s">
        <v>95</v>
      </c>
      <c r="E13" s="76" t="s">
        <v>57</v>
      </c>
      <c r="F13" s="29" t="s">
        <v>96</v>
      </c>
      <c r="G13" s="25" t="s">
        <v>97</v>
      </c>
      <c r="H13" s="25" t="s">
        <v>98</v>
      </c>
      <c r="I13" s="19" t="s">
        <v>74</v>
      </c>
      <c r="J13" s="19" t="s">
        <v>74</v>
      </c>
      <c r="K13" s="19" t="s">
        <v>75</v>
      </c>
      <c r="L13" s="28">
        <v>6</v>
      </c>
      <c r="M13" s="23">
        <v>3</v>
      </c>
      <c r="N13" s="23">
        <v>18</v>
      </c>
      <c r="O13" s="33" t="str">
        <f t="shared" si="0"/>
        <v xml:space="preserve">Alto </v>
      </c>
      <c r="P13" s="19">
        <v>25</v>
      </c>
      <c r="Q13" s="20">
        <f t="shared" ref="Q13:Q20" si="1">N13*P13</f>
        <v>450</v>
      </c>
      <c r="R13" s="20" t="s">
        <v>55</v>
      </c>
      <c r="S13" s="19" t="str">
        <f t="shared" ref="S13:S20" si="2">IF(Q13&lt;21,"Aceptable",IF(Q13&gt;599,"No Aceptable",IF(AND(Q13&gt;=40,Q13&lt;120),"Aceptable ",IF(AND(Q13&gt;=121,Q13&lt;500),"No Aceptable o Aceptable con control específico"))))</f>
        <v>No Aceptable o Aceptable con control específico</v>
      </c>
      <c r="T13" s="27">
        <v>9</v>
      </c>
      <c r="U13" s="19" t="s">
        <v>76</v>
      </c>
      <c r="V13" s="19" t="s">
        <v>6</v>
      </c>
      <c r="W13" s="19" t="s">
        <v>74</v>
      </c>
      <c r="X13" s="19" t="s">
        <v>74</v>
      </c>
      <c r="Y13" s="19" t="s">
        <v>74</v>
      </c>
      <c r="Z13" s="25" t="s">
        <v>99</v>
      </c>
      <c r="AA13" s="19" t="s">
        <v>100</v>
      </c>
    </row>
    <row r="14" spans="1:29" ht="143.25" customHeight="1" x14ac:dyDescent="0.25">
      <c r="A14" s="74"/>
      <c r="B14" s="74"/>
      <c r="C14" s="75"/>
      <c r="D14" s="75"/>
      <c r="E14" s="77"/>
      <c r="F14" s="29" t="s">
        <v>83</v>
      </c>
      <c r="G14" s="25" t="s">
        <v>97</v>
      </c>
      <c r="H14" s="25" t="s">
        <v>98</v>
      </c>
      <c r="I14" s="19" t="s">
        <v>74</v>
      </c>
      <c r="J14" s="19" t="s">
        <v>74</v>
      </c>
      <c r="K14" s="19" t="s">
        <v>75</v>
      </c>
      <c r="L14" s="28">
        <v>6</v>
      </c>
      <c r="M14" s="23">
        <v>3</v>
      </c>
      <c r="N14" s="23">
        <v>18</v>
      </c>
      <c r="O14" s="33" t="str">
        <f t="shared" si="0"/>
        <v xml:space="preserve">Alto </v>
      </c>
      <c r="P14" s="19">
        <v>25</v>
      </c>
      <c r="Q14" s="20">
        <f t="shared" si="1"/>
        <v>450</v>
      </c>
      <c r="R14" s="20" t="s">
        <v>55</v>
      </c>
      <c r="S14" s="19" t="str">
        <f t="shared" si="2"/>
        <v>No Aceptable o Aceptable con control específico</v>
      </c>
      <c r="T14" s="27">
        <v>9</v>
      </c>
      <c r="U14" s="19" t="s">
        <v>76</v>
      </c>
      <c r="V14" s="19" t="s">
        <v>6</v>
      </c>
      <c r="W14" s="19" t="s">
        <v>74</v>
      </c>
      <c r="X14" s="19" t="s">
        <v>74</v>
      </c>
      <c r="Y14" s="19" t="s">
        <v>74</v>
      </c>
      <c r="Z14" s="25" t="s">
        <v>99</v>
      </c>
      <c r="AA14" s="19" t="s">
        <v>100</v>
      </c>
    </row>
    <row r="15" spans="1:29" ht="134.25" customHeight="1" x14ac:dyDescent="0.25">
      <c r="A15" s="74" t="s">
        <v>101</v>
      </c>
      <c r="B15" s="74" t="s">
        <v>103</v>
      </c>
      <c r="C15" s="74" t="s">
        <v>102</v>
      </c>
      <c r="D15" s="75" t="s">
        <v>104</v>
      </c>
      <c r="E15" s="76" t="s">
        <v>57</v>
      </c>
      <c r="F15" s="30" t="s">
        <v>71</v>
      </c>
      <c r="G15" s="31" t="s">
        <v>105</v>
      </c>
      <c r="H15" s="32" t="s">
        <v>72</v>
      </c>
      <c r="I15" s="31" t="s">
        <v>73</v>
      </c>
      <c r="J15" s="31" t="s">
        <v>74</v>
      </c>
      <c r="K15" s="31" t="s">
        <v>75</v>
      </c>
      <c r="L15" s="28">
        <v>6</v>
      </c>
      <c r="M15" s="23">
        <v>3</v>
      </c>
      <c r="N15" s="23">
        <v>18</v>
      </c>
      <c r="O15" s="33" t="str">
        <f t="shared" si="0"/>
        <v xml:space="preserve">Alto </v>
      </c>
      <c r="P15" s="19">
        <v>25</v>
      </c>
      <c r="Q15" s="20">
        <f t="shared" si="1"/>
        <v>450</v>
      </c>
      <c r="R15" s="20" t="s">
        <v>55</v>
      </c>
      <c r="S15" s="37" t="str">
        <f t="shared" si="2"/>
        <v>No Aceptable o Aceptable con control específico</v>
      </c>
      <c r="T15" s="31">
        <v>1</v>
      </c>
      <c r="U15" s="31" t="s">
        <v>76</v>
      </c>
      <c r="V15" s="31" t="s">
        <v>6</v>
      </c>
      <c r="W15" s="31" t="s">
        <v>74</v>
      </c>
      <c r="X15" s="31" t="s">
        <v>74</v>
      </c>
      <c r="Y15" s="31" t="s">
        <v>74</v>
      </c>
      <c r="Z15" s="32" t="s">
        <v>77</v>
      </c>
      <c r="AA15" s="31" t="s">
        <v>78</v>
      </c>
    </row>
    <row r="16" spans="1:29" ht="109.5" customHeight="1" x14ac:dyDescent="0.25">
      <c r="A16" s="74"/>
      <c r="B16" s="74"/>
      <c r="C16" s="74"/>
      <c r="D16" s="75"/>
      <c r="E16" s="76"/>
      <c r="F16" s="29" t="s">
        <v>83</v>
      </c>
      <c r="G16" s="19" t="s">
        <v>106</v>
      </c>
      <c r="H16" s="25" t="s">
        <v>85</v>
      </c>
      <c r="I16" s="19" t="s">
        <v>86</v>
      </c>
      <c r="J16" s="26" t="s">
        <v>74</v>
      </c>
      <c r="K16" s="19" t="s">
        <v>75</v>
      </c>
      <c r="L16" s="28">
        <v>6</v>
      </c>
      <c r="M16" s="23">
        <v>3</v>
      </c>
      <c r="N16" s="23">
        <v>18</v>
      </c>
      <c r="O16" s="33" t="str">
        <f t="shared" si="0"/>
        <v xml:space="preserve">Alto </v>
      </c>
      <c r="P16" s="19">
        <v>25</v>
      </c>
      <c r="Q16" s="20">
        <f t="shared" si="1"/>
        <v>450</v>
      </c>
      <c r="R16" s="20" t="s">
        <v>55</v>
      </c>
      <c r="S16" s="19" t="str">
        <f t="shared" si="2"/>
        <v>No Aceptable o Aceptable con control específico</v>
      </c>
      <c r="T16" s="19">
        <v>1</v>
      </c>
      <c r="U16" s="19" t="s">
        <v>87</v>
      </c>
      <c r="V16" s="19" t="s">
        <v>6</v>
      </c>
      <c r="W16" s="19" t="s">
        <v>74</v>
      </c>
      <c r="X16" s="19" t="s">
        <v>74</v>
      </c>
      <c r="Y16" s="19" t="s">
        <v>74</v>
      </c>
      <c r="Z16" s="25" t="s">
        <v>88</v>
      </c>
      <c r="AA16" s="25" t="s">
        <v>89</v>
      </c>
    </row>
    <row r="17" spans="1:27" ht="112.5" customHeight="1" x14ac:dyDescent="0.25">
      <c r="A17" s="74" t="s">
        <v>107</v>
      </c>
      <c r="B17" s="74" t="s">
        <v>108</v>
      </c>
      <c r="C17" s="74" t="s">
        <v>109</v>
      </c>
      <c r="D17" s="75" t="s">
        <v>110</v>
      </c>
      <c r="E17" s="76" t="s">
        <v>57</v>
      </c>
      <c r="F17" s="29" t="s">
        <v>96</v>
      </c>
      <c r="G17" s="25" t="s">
        <v>113</v>
      </c>
      <c r="H17" s="25" t="s">
        <v>98</v>
      </c>
      <c r="I17" s="19" t="s">
        <v>74</v>
      </c>
      <c r="J17" s="19" t="s">
        <v>74</v>
      </c>
      <c r="K17" s="19" t="s">
        <v>75</v>
      </c>
      <c r="L17" s="28">
        <v>6</v>
      </c>
      <c r="M17" s="23">
        <v>3</v>
      </c>
      <c r="N17" s="23">
        <v>18</v>
      </c>
      <c r="O17" s="33" t="str">
        <f t="shared" si="0"/>
        <v xml:space="preserve">Alto </v>
      </c>
      <c r="P17" s="19">
        <v>25</v>
      </c>
      <c r="Q17" s="20">
        <f t="shared" si="1"/>
        <v>450</v>
      </c>
      <c r="R17" s="20" t="s">
        <v>55</v>
      </c>
      <c r="S17" s="37" t="str">
        <f t="shared" si="2"/>
        <v>No Aceptable o Aceptable con control específico</v>
      </c>
      <c r="T17" s="19">
        <v>2</v>
      </c>
      <c r="U17" s="19" t="s">
        <v>76</v>
      </c>
      <c r="V17" s="19" t="s">
        <v>6</v>
      </c>
      <c r="W17" s="19" t="s">
        <v>74</v>
      </c>
      <c r="X17" s="19" t="s">
        <v>74</v>
      </c>
      <c r="Y17" s="19" t="s">
        <v>74</v>
      </c>
      <c r="Z17" s="25" t="s">
        <v>99</v>
      </c>
      <c r="AA17" s="19" t="s">
        <v>100</v>
      </c>
    </row>
    <row r="18" spans="1:27" ht="121.5" customHeight="1" x14ac:dyDescent="0.25">
      <c r="A18" s="74"/>
      <c r="B18" s="74"/>
      <c r="C18" s="74"/>
      <c r="D18" s="75"/>
      <c r="E18" s="76"/>
      <c r="F18" s="29" t="s">
        <v>83</v>
      </c>
      <c r="G18" s="25" t="s">
        <v>111</v>
      </c>
      <c r="H18" s="25" t="s">
        <v>98</v>
      </c>
      <c r="I18" s="19" t="s">
        <v>74</v>
      </c>
      <c r="J18" s="19" t="s">
        <v>112</v>
      </c>
      <c r="K18" s="19" t="s">
        <v>75</v>
      </c>
      <c r="L18" s="28">
        <v>6</v>
      </c>
      <c r="M18" s="23">
        <v>3</v>
      </c>
      <c r="N18" s="23">
        <v>18</v>
      </c>
      <c r="O18" s="33" t="str">
        <f t="shared" si="0"/>
        <v xml:space="preserve">Alto </v>
      </c>
      <c r="P18" s="19">
        <v>25</v>
      </c>
      <c r="Q18" s="20">
        <f t="shared" si="1"/>
        <v>450</v>
      </c>
      <c r="R18" s="20" t="s">
        <v>55</v>
      </c>
      <c r="S18" s="27" t="str">
        <f t="shared" si="2"/>
        <v>No Aceptable o Aceptable con control específico</v>
      </c>
      <c r="T18" s="19">
        <v>2</v>
      </c>
      <c r="U18" s="19" t="s">
        <v>76</v>
      </c>
      <c r="V18" s="19" t="s">
        <v>6</v>
      </c>
      <c r="W18" s="19" t="s">
        <v>74</v>
      </c>
      <c r="X18" s="19" t="s">
        <v>74</v>
      </c>
      <c r="Y18" s="19" t="s">
        <v>74</v>
      </c>
      <c r="Z18" s="25" t="s">
        <v>99</v>
      </c>
      <c r="AA18" s="19" t="s">
        <v>100</v>
      </c>
    </row>
    <row r="19" spans="1:27" ht="133.5" customHeight="1" x14ac:dyDescent="0.25">
      <c r="A19" s="74" t="s">
        <v>226</v>
      </c>
      <c r="B19" s="133" t="s">
        <v>232</v>
      </c>
      <c r="C19" s="133" t="s">
        <v>234</v>
      </c>
      <c r="D19" s="133" t="s">
        <v>233</v>
      </c>
      <c r="E19" s="76" t="s">
        <v>57</v>
      </c>
      <c r="F19" s="29" t="s">
        <v>227</v>
      </c>
      <c r="G19" s="19" t="s">
        <v>228</v>
      </c>
      <c r="H19" s="25" t="s">
        <v>229</v>
      </c>
      <c r="I19" s="19" t="s">
        <v>74</v>
      </c>
      <c r="J19" s="19" t="s">
        <v>74</v>
      </c>
      <c r="K19" s="19" t="s">
        <v>75</v>
      </c>
      <c r="L19" s="28">
        <v>6</v>
      </c>
      <c r="M19" s="23">
        <v>3</v>
      </c>
      <c r="N19" s="23">
        <v>18</v>
      </c>
      <c r="O19" s="33" t="str">
        <f t="shared" si="0"/>
        <v xml:space="preserve">Alto </v>
      </c>
      <c r="P19" s="19">
        <v>25</v>
      </c>
      <c r="Q19" s="20">
        <f t="shared" si="1"/>
        <v>450</v>
      </c>
      <c r="R19" s="20" t="s">
        <v>55</v>
      </c>
      <c r="S19" s="37" t="str">
        <f t="shared" si="2"/>
        <v>No Aceptable o Aceptable con control específico</v>
      </c>
      <c r="T19" s="19">
        <v>1</v>
      </c>
      <c r="U19" s="19" t="s">
        <v>235</v>
      </c>
      <c r="V19" s="19" t="s">
        <v>6</v>
      </c>
      <c r="W19" s="19" t="s">
        <v>74</v>
      </c>
      <c r="X19" s="19" t="s">
        <v>74</v>
      </c>
      <c r="Y19" s="19" t="s">
        <v>74</v>
      </c>
      <c r="Z19" s="25" t="s">
        <v>236</v>
      </c>
      <c r="AA19" s="19" t="s">
        <v>100</v>
      </c>
    </row>
    <row r="20" spans="1:27" ht="128.25" customHeight="1" x14ac:dyDescent="0.25">
      <c r="A20" s="74"/>
      <c r="B20" s="134"/>
      <c r="C20" s="134"/>
      <c r="D20" s="134"/>
      <c r="E20" s="76"/>
      <c r="F20" s="29" t="s">
        <v>83</v>
      </c>
      <c r="G20" s="19" t="s">
        <v>230</v>
      </c>
      <c r="H20" s="25" t="s">
        <v>231</v>
      </c>
      <c r="I20" s="19" t="s">
        <v>74</v>
      </c>
      <c r="J20" s="19" t="s">
        <v>112</v>
      </c>
      <c r="K20" s="19" t="s">
        <v>75</v>
      </c>
      <c r="L20" s="28">
        <v>6</v>
      </c>
      <c r="M20" s="23">
        <v>3</v>
      </c>
      <c r="N20" s="23">
        <v>18</v>
      </c>
      <c r="O20" s="33" t="str">
        <f t="shared" si="0"/>
        <v xml:space="preserve">Alto </v>
      </c>
      <c r="P20" s="19">
        <v>25</v>
      </c>
      <c r="Q20" s="20">
        <f t="shared" si="1"/>
        <v>450</v>
      </c>
      <c r="R20" s="20" t="s">
        <v>55</v>
      </c>
      <c r="S20" s="27" t="str">
        <f t="shared" si="2"/>
        <v>No Aceptable o Aceptable con control específico</v>
      </c>
      <c r="T20" s="19">
        <v>1</v>
      </c>
      <c r="U20" s="19" t="s">
        <v>76</v>
      </c>
      <c r="V20" s="19" t="s">
        <v>6</v>
      </c>
      <c r="W20" s="19" t="s">
        <v>74</v>
      </c>
      <c r="X20" s="19" t="s">
        <v>74</v>
      </c>
      <c r="Y20" s="19" t="s">
        <v>74</v>
      </c>
      <c r="Z20" s="25" t="s">
        <v>236</v>
      </c>
      <c r="AA20" s="19" t="s">
        <v>100</v>
      </c>
    </row>
  </sheetData>
  <mergeCells count="63">
    <mergeCell ref="A19:A20"/>
    <mergeCell ref="B19:B20"/>
    <mergeCell ref="C19:C20"/>
    <mergeCell ref="D19:D20"/>
    <mergeCell ref="E19:E20"/>
    <mergeCell ref="A17:A18"/>
    <mergeCell ref="B17:B18"/>
    <mergeCell ref="C17:C18"/>
    <mergeCell ref="D17:D18"/>
    <mergeCell ref="E17:E18"/>
    <mergeCell ref="Y2:AA2"/>
    <mergeCell ref="A10:A12"/>
    <mergeCell ref="B10:B12"/>
    <mergeCell ref="C10:C12"/>
    <mergeCell ref="D10:D12"/>
    <mergeCell ref="E10:E12"/>
    <mergeCell ref="A2:E2"/>
    <mergeCell ref="F2:G2"/>
    <mergeCell ref="H2:P2"/>
    <mergeCell ref="Q2:S2"/>
    <mergeCell ref="W2:X2"/>
    <mergeCell ref="A3:C3"/>
    <mergeCell ref="J3:K3"/>
    <mergeCell ref="N3:S3"/>
    <mergeCell ref="A4:B4"/>
    <mergeCell ref="D4:J4"/>
    <mergeCell ref="K4:M4"/>
    <mergeCell ref="N4:S4"/>
    <mergeCell ref="T4:U4"/>
    <mergeCell ref="V4:AA4"/>
    <mergeCell ref="A5:B5"/>
    <mergeCell ref="C5:J5"/>
    <mergeCell ref="K5:N5"/>
    <mergeCell ref="O5:U5"/>
    <mergeCell ref="W5:AA5"/>
    <mergeCell ref="A6:B6"/>
    <mergeCell ref="C6:K6"/>
    <mergeCell ref="P6:AA6"/>
    <mergeCell ref="A7:E7"/>
    <mergeCell ref="F7:I7"/>
    <mergeCell ref="J7:O7"/>
    <mergeCell ref="P7:AA7"/>
    <mergeCell ref="L8:R8"/>
    <mergeCell ref="T8:V8"/>
    <mergeCell ref="W8:AA8"/>
    <mergeCell ref="A8:A9"/>
    <mergeCell ref="B8:B9"/>
    <mergeCell ref="C8:C9"/>
    <mergeCell ref="D8:D9"/>
    <mergeCell ref="E8:E9"/>
    <mergeCell ref="F8:G8"/>
    <mergeCell ref="H8:H9"/>
    <mergeCell ref="I8:K8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</mergeCells>
  <hyperlinks>
    <hyperlink ref="P6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opLeftCell="A73" workbookViewId="0">
      <selection activeCell="F84" sqref="F84"/>
    </sheetView>
  </sheetViews>
  <sheetFormatPr baseColWidth="10" defaultColWidth="11.42578125" defaultRowHeight="15" x14ac:dyDescent="0.25"/>
  <cols>
    <col min="1" max="1" width="20.140625" style="38" customWidth="1"/>
    <col min="2" max="2" width="16.5703125" style="38" customWidth="1"/>
    <col min="3" max="3" width="35.28515625" style="38" customWidth="1"/>
    <col min="4" max="16384" width="11.42578125" style="38"/>
  </cols>
  <sheetData>
    <row r="1" spans="1:3" x14ac:dyDescent="0.25">
      <c r="A1" s="137" t="s">
        <v>114</v>
      </c>
      <c r="B1" s="137"/>
      <c r="C1" s="137"/>
    </row>
    <row r="2" spans="1:3" ht="42.6" customHeight="1" x14ac:dyDescent="0.25">
      <c r="A2" s="39" t="s">
        <v>39</v>
      </c>
      <c r="B2" s="39" t="s">
        <v>115</v>
      </c>
      <c r="C2" s="39" t="s">
        <v>116</v>
      </c>
    </row>
    <row r="3" spans="1:3" ht="100.5" thickBot="1" x14ac:dyDescent="0.3">
      <c r="A3" s="40" t="s">
        <v>117</v>
      </c>
      <c r="B3" s="41">
        <v>10</v>
      </c>
      <c r="C3" s="42" t="s">
        <v>118</v>
      </c>
    </row>
    <row r="4" spans="1:3" ht="72" thickBot="1" x14ac:dyDescent="0.3">
      <c r="A4" s="43" t="s">
        <v>119</v>
      </c>
      <c r="B4" s="41">
        <v>6</v>
      </c>
      <c r="C4" s="44" t="s">
        <v>120</v>
      </c>
    </row>
    <row r="5" spans="1:3" ht="86.25" thickBot="1" x14ac:dyDescent="0.3">
      <c r="A5" s="40" t="s">
        <v>121</v>
      </c>
      <c r="B5" s="41">
        <v>2</v>
      </c>
      <c r="C5" s="42" t="s">
        <v>122</v>
      </c>
    </row>
    <row r="6" spans="1:3" ht="69" customHeight="1" x14ac:dyDescent="0.25">
      <c r="A6" s="138" t="s">
        <v>123</v>
      </c>
      <c r="B6" s="140" t="s">
        <v>124</v>
      </c>
      <c r="C6" s="142" t="s">
        <v>125</v>
      </c>
    </row>
    <row r="7" spans="1:3" ht="29.45" customHeight="1" x14ac:dyDescent="0.25">
      <c r="A7" s="139"/>
      <c r="B7" s="141"/>
      <c r="C7" s="143"/>
    </row>
    <row r="8" spans="1:3" ht="43.15" customHeight="1" x14ac:dyDescent="0.25">
      <c r="A8" s="144" t="s">
        <v>126</v>
      </c>
      <c r="B8" s="144"/>
      <c r="C8" s="144"/>
    </row>
    <row r="9" spans="1:3" ht="31.15" customHeight="1" x14ac:dyDescent="0.25">
      <c r="A9" s="144" t="s">
        <v>127</v>
      </c>
      <c r="B9" s="144"/>
      <c r="C9" s="144"/>
    </row>
    <row r="12" spans="1:3" x14ac:dyDescent="0.25">
      <c r="A12" s="137" t="s">
        <v>128</v>
      </c>
      <c r="B12" s="137"/>
      <c r="C12" s="137"/>
    </row>
    <row r="13" spans="1:3" ht="30" x14ac:dyDescent="0.25">
      <c r="A13" s="39" t="s">
        <v>129</v>
      </c>
      <c r="B13" s="39" t="s">
        <v>130</v>
      </c>
      <c r="C13" s="39" t="s">
        <v>116</v>
      </c>
    </row>
    <row r="14" spans="1:3" ht="57" x14ac:dyDescent="0.25">
      <c r="A14" s="45" t="s">
        <v>131</v>
      </c>
      <c r="B14" s="46">
        <v>4</v>
      </c>
      <c r="C14" s="45" t="s">
        <v>132</v>
      </c>
    </row>
    <row r="15" spans="1:3" ht="42.75" x14ac:dyDescent="0.25">
      <c r="A15" s="47" t="s">
        <v>133</v>
      </c>
      <c r="B15" s="46">
        <v>3</v>
      </c>
      <c r="C15" s="47" t="s">
        <v>134</v>
      </c>
    </row>
    <row r="16" spans="1:3" ht="57" x14ac:dyDescent="0.25">
      <c r="A16" s="45" t="s">
        <v>135</v>
      </c>
      <c r="B16" s="46">
        <v>2</v>
      </c>
      <c r="C16" s="45" t="s">
        <v>136</v>
      </c>
    </row>
    <row r="17" spans="1:6" ht="28.5" x14ac:dyDescent="0.25">
      <c r="A17" s="47" t="s">
        <v>137</v>
      </c>
      <c r="B17" s="46">
        <v>1</v>
      </c>
      <c r="C17" s="47" t="s">
        <v>138</v>
      </c>
    </row>
    <row r="18" spans="1:6" ht="28.9" customHeight="1" x14ac:dyDescent="0.25">
      <c r="A18" s="144" t="s">
        <v>139</v>
      </c>
      <c r="B18" s="144"/>
      <c r="C18" s="144"/>
    </row>
    <row r="21" spans="1:6" ht="15.75" thickBot="1" x14ac:dyDescent="0.3">
      <c r="A21" s="145" t="s">
        <v>140</v>
      </c>
      <c r="B21" s="145"/>
      <c r="C21" s="145"/>
      <c r="D21" s="145"/>
      <c r="E21" s="145"/>
    </row>
    <row r="22" spans="1:6" ht="15.75" thickBot="1" x14ac:dyDescent="0.3">
      <c r="A22" s="146" t="s">
        <v>141</v>
      </c>
      <c r="B22" s="147"/>
      <c r="C22" s="150" t="s">
        <v>142</v>
      </c>
      <c r="D22" s="151"/>
      <c r="E22" s="151"/>
      <c r="F22" s="152"/>
    </row>
    <row r="23" spans="1:6" ht="15.75" thickBot="1" x14ac:dyDescent="0.3">
      <c r="A23" s="148"/>
      <c r="B23" s="149"/>
      <c r="C23" s="48">
        <v>4</v>
      </c>
      <c r="D23" s="48">
        <v>3</v>
      </c>
      <c r="E23" s="48">
        <v>2</v>
      </c>
      <c r="F23" s="48">
        <v>1</v>
      </c>
    </row>
    <row r="24" spans="1:6" ht="15.75" thickBot="1" x14ac:dyDescent="0.3">
      <c r="A24" s="135" t="s">
        <v>143</v>
      </c>
      <c r="B24" s="49">
        <v>10</v>
      </c>
      <c r="C24" s="50" t="s">
        <v>144</v>
      </c>
      <c r="D24" s="50" t="s">
        <v>145</v>
      </c>
      <c r="E24" s="51" t="s">
        <v>146</v>
      </c>
      <c r="F24" s="51" t="s">
        <v>147</v>
      </c>
    </row>
    <row r="25" spans="1:6" ht="15.75" thickBot="1" x14ac:dyDescent="0.3">
      <c r="A25" s="136"/>
      <c r="B25" s="49">
        <v>6</v>
      </c>
      <c r="C25" s="50" t="s">
        <v>148</v>
      </c>
      <c r="D25" s="51" t="s">
        <v>149</v>
      </c>
      <c r="E25" s="51" t="s">
        <v>150</v>
      </c>
      <c r="F25" s="52" t="s">
        <v>151</v>
      </c>
    </row>
    <row r="26" spans="1:6" x14ac:dyDescent="0.25">
      <c r="A26" s="136"/>
      <c r="B26" s="53">
        <v>2</v>
      </c>
      <c r="C26" s="54" t="s">
        <v>152</v>
      </c>
      <c r="D26" s="54" t="s">
        <v>151</v>
      </c>
      <c r="E26" s="55" t="s">
        <v>153</v>
      </c>
      <c r="F26" s="55" t="s">
        <v>154</v>
      </c>
    </row>
    <row r="27" spans="1:6" x14ac:dyDescent="0.25">
      <c r="A27" s="153" t="s">
        <v>155</v>
      </c>
      <c r="B27" s="153"/>
      <c r="C27" s="153"/>
      <c r="D27" s="153"/>
      <c r="E27" s="153"/>
      <c r="F27" s="153"/>
    </row>
    <row r="30" spans="1:6" x14ac:dyDescent="0.25">
      <c r="A30" s="154" t="s">
        <v>156</v>
      </c>
      <c r="B30" s="154"/>
      <c r="C30" s="154"/>
    </row>
    <row r="31" spans="1:6" ht="30" x14ac:dyDescent="0.25">
      <c r="A31" s="39" t="s">
        <v>157</v>
      </c>
      <c r="B31" s="39" t="s">
        <v>158</v>
      </c>
      <c r="C31" s="39" t="s">
        <v>116</v>
      </c>
    </row>
    <row r="32" spans="1:6" ht="42.75" x14ac:dyDescent="0.25">
      <c r="A32" s="141" t="s">
        <v>159</v>
      </c>
      <c r="B32" s="141" t="s">
        <v>160</v>
      </c>
      <c r="C32" s="56" t="s">
        <v>161</v>
      </c>
    </row>
    <row r="33" spans="1:3" ht="29.25" thickBot="1" x14ac:dyDescent="0.3">
      <c r="A33" s="155"/>
      <c r="B33" s="155"/>
      <c r="C33" s="42" t="s">
        <v>162</v>
      </c>
    </row>
    <row r="34" spans="1:3" ht="57" x14ac:dyDescent="0.25">
      <c r="A34" s="138" t="s">
        <v>119</v>
      </c>
      <c r="B34" s="140" t="s">
        <v>163</v>
      </c>
      <c r="C34" s="57" t="s">
        <v>164</v>
      </c>
    </row>
    <row r="35" spans="1:3" ht="43.5" thickBot="1" x14ac:dyDescent="0.3">
      <c r="A35" s="156"/>
      <c r="B35" s="155"/>
      <c r="C35" s="44" t="s">
        <v>165</v>
      </c>
    </row>
    <row r="36" spans="1:3" ht="72" thickBot="1" x14ac:dyDescent="0.3">
      <c r="A36" s="40" t="s">
        <v>121</v>
      </c>
      <c r="B36" s="41" t="s">
        <v>166</v>
      </c>
      <c r="C36" s="42" t="s">
        <v>167</v>
      </c>
    </row>
    <row r="37" spans="1:3" ht="57" x14ac:dyDescent="0.25">
      <c r="A37" s="138" t="s">
        <v>123</v>
      </c>
      <c r="B37" s="140" t="s">
        <v>168</v>
      </c>
      <c r="C37" s="57" t="s">
        <v>169</v>
      </c>
    </row>
    <row r="38" spans="1:3" ht="43.5" thickBot="1" x14ac:dyDescent="0.3">
      <c r="A38" s="156"/>
      <c r="B38" s="155"/>
      <c r="C38" s="44" t="s">
        <v>170</v>
      </c>
    </row>
    <row r="39" spans="1:3" ht="27" customHeight="1" x14ac:dyDescent="0.25">
      <c r="A39" s="157" t="s">
        <v>171</v>
      </c>
      <c r="B39" s="157"/>
      <c r="C39" s="157"/>
    </row>
    <row r="42" spans="1:3" ht="15.75" thickBot="1" x14ac:dyDescent="0.3">
      <c r="A42" s="158" t="s">
        <v>172</v>
      </c>
      <c r="B42" s="158"/>
      <c r="C42" s="158"/>
    </row>
    <row r="43" spans="1:3" ht="15.75" thickBot="1" x14ac:dyDescent="0.3">
      <c r="A43" s="159" t="s">
        <v>173</v>
      </c>
      <c r="B43" s="161" t="s">
        <v>174</v>
      </c>
      <c r="C43" s="58" t="s">
        <v>116</v>
      </c>
    </row>
    <row r="44" spans="1:3" ht="15.75" thickBot="1" x14ac:dyDescent="0.3">
      <c r="A44" s="160"/>
      <c r="B44" s="162"/>
      <c r="C44" s="59" t="s">
        <v>175</v>
      </c>
    </row>
    <row r="45" spans="1:3" ht="29.25" thickBot="1" x14ac:dyDescent="0.3">
      <c r="A45" s="43" t="s">
        <v>176</v>
      </c>
      <c r="B45" s="41">
        <v>100</v>
      </c>
      <c r="C45" s="60" t="s">
        <v>177</v>
      </c>
    </row>
    <row r="46" spans="1:3" ht="43.5" thickBot="1" x14ac:dyDescent="0.3">
      <c r="A46" s="40" t="s">
        <v>178</v>
      </c>
      <c r="B46" s="41">
        <v>60</v>
      </c>
      <c r="C46" s="41" t="s">
        <v>179</v>
      </c>
    </row>
    <row r="47" spans="1:3" ht="29.25" thickBot="1" x14ac:dyDescent="0.3">
      <c r="A47" s="43" t="s">
        <v>180</v>
      </c>
      <c r="B47" s="41">
        <v>25</v>
      </c>
      <c r="C47" s="60" t="s">
        <v>181</v>
      </c>
    </row>
    <row r="48" spans="1:3" ht="29.25" thickBot="1" x14ac:dyDescent="0.3">
      <c r="A48" s="43" t="s">
        <v>182</v>
      </c>
      <c r="B48" s="41">
        <v>10</v>
      </c>
      <c r="C48" s="44" t="s">
        <v>183</v>
      </c>
    </row>
    <row r="49" spans="1:6" ht="31.9" customHeight="1" x14ac:dyDescent="0.25">
      <c r="A49" s="157" t="s">
        <v>184</v>
      </c>
      <c r="B49" s="157"/>
      <c r="C49" s="157"/>
    </row>
    <row r="52" spans="1:6" ht="15.75" thickBot="1" x14ac:dyDescent="0.3">
      <c r="A52" s="145" t="s">
        <v>185</v>
      </c>
      <c r="B52" s="145"/>
      <c r="C52" s="145"/>
      <c r="D52" s="145"/>
      <c r="E52" s="145"/>
      <c r="F52" s="145"/>
    </row>
    <row r="53" spans="1:6" ht="15.75" thickBot="1" x14ac:dyDescent="0.3">
      <c r="A53" s="146" t="s">
        <v>186</v>
      </c>
      <c r="B53" s="147"/>
      <c r="C53" s="150" t="s">
        <v>187</v>
      </c>
      <c r="D53" s="151"/>
      <c r="E53" s="151"/>
      <c r="F53" s="152"/>
    </row>
    <row r="54" spans="1:6" ht="15.75" thickBot="1" x14ac:dyDescent="0.3">
      <c r="A54" s="148"/>
      <c r="B54" s="149"/>
      <c r="C54" s="48" t="s">
        <v>188</v>
      </c>
      <c r="D54" s="61">
        <v>44854</v>
      </c>
      <c r="E54" s="61">
        <v>44779</v>
      </c>
      <c r="F54" s="61">
        <v>44653</v>
      </c>
    </row>
    <row r="55" spans="1:6" x14ac:dyDescent="0.25">
      <c r="A55" s="165" t="s">
        <v>189</v>
      </c>
      <c r="B55" s="165">
        <v>100</v>
      </c>
      <c r="C55" s="62" t="s">
        <v>14</v>
      </c>
      <c r="D55" s="62" t="s">
        <v>14</v>
      </c>
      <c r="E55" s="62" t="s">
        <v>14</v>
      </c>
      <c r="F55" s="63" t="s">
        <v>55</v>
      </c>
    </row>
    <row r="56" spans="1:6" ht="15.75" thickBot="1" x14ac:dyDescent="0.3">
      <c r="A56" s="166"/>
      <c r="B56" s="167"/>
      <c r="C56" s="64" t="s">
        <v>190</v>
      </c>
      <c r="D56" s="64" t="s">
        <v>191</v>
      </c>
      <c r="E56" s="64" t="s">
        <v>192</v>
      </c>
      <c r="F56" s="65" t="s">
        <v>193</v>
      </c>
    </row>
    <row r="57" spans="1:6" x14ac:dyDescent="0.25">
      <c r="A57" s="166"/>
      <c r="B57" s="165">
        <v>60</v>
      </c>
      <c r="C57" s="62" t="s">
        <v>14</v>
      </c>
      <c r="D57" s="62" t="s">
        <v>14</v>
      </c>
      <c r="E57" s="63" t="s">
        <v>55</v>
      </c>
      <c r="F57" s="66" t="s">
        <v>194</v>
      </c>
    </row>
    <row r="58" spans="1:6" ht="15.75" thickBot="1" x14ac:dyDescent="0.3">
      <c r="A58" s="166"/>
      <c r="B58" s="167"/>
      <c r="C58" s="64" t="s">
        <v>195</v>
      </c>
      <c r="D58" s="64" t="s">
        <v>196</v>
      </c>
      <c r="E58" s="65" t="s">
        <v>197</v>
      </c>
      <c r="F58" s="67" t="s">
        <v>198</v>
      </c>
    </row>
    <row r="59" spans="1:6" x14ac:dyDescent="0.25">
      <c r="A59" s="166"/>
      <c r="B59" s="165">
        <v>25</v>
      </c>
      <c r="C59" s="62" t="s">
        <v>14</v>
      </c>
      <c r="D59" s="63" t="s">
        <v>55</v>
      </c>
      <c r="E59" s="63" t="s">
        <v>55</v>
      </c>
      <c r="F59" s="68" t="s">
        <v>199</v>
      </c>
    </row>
    <row r="60" spans="1:6" ht="15.75" thickBot="1" x14ac:dyDescent="0.3">
      <c r="A60" s="166"/>
      <c r="B60" s="167"/>
      <c r="C60" s="64" t="s">
        <v>200</v>
      </c>
      <c r="D60" s="65" t="s">
        <v>201</v>
      </c>
      <c r="E60" s="65" t="s">
        <v>202</v>
      </c>
      <c r="F60" s="69" t="s">
        <v>203</v>
      </c>
    </row>
    <row r="61" spans="1:6" x14ac:dyDescent="0.25">
      <c r="A61" s="166"/>
      <c r="B61" s="165">
        <v>10</v>
      </c>
      <c r="C61" s="63" t="s">
        <v>55</v>
      </c>
      <c r="D61" s="66" t="s">
        <v>204</v>
      </c>
      <c r="E61" s="68" t="s">
        <v>58</v>
      </c>
      <c r="F61" s="70" t="s">
        <v>205</v>
      </c>
    </row>
    <row r="62" spans="1:6" ht="15.75" thickBot="1" x14ac:dyDescent="0.3">
      <c r="A62" s="167"/>
      <c r="B62" s="167"/>
      <c r="C62" s="65" t="s">
        <v>206</v>
      </c>
      <c r="D62" s="67" t="s">
        <v>207</v>
      </c>
      <c r="E62" s="69" t="s">
        <v>208</v>
      </c>
      <c r="F62" s="71" t="s">
        <v>209</v>
      </c>
    </row>
    <row r="65" spans="1:3" ht="15.75" thickBot="1" x14ac:dyDescent="0.3">
      <c r="A65" s="163" t="s">
        <v>210</v>
      </c>
      <c r="B65" s="163"/>
      <c r="C65" s="163"/>
    </row>
    <row r="66" spans="1:3" ht="15.75" thickBot="1" x14ac:dyDescent="0.3">
      <c r="A66" s="72" t="s">
        <v>211</v>
      </c>
      <c r="B66" s="73" t="s">
        <v>212</v>
      </c>
      <c r="C66" s="58" t="s">
        <v>116</v>
      </c>
    </row>
    <row r="67" spans="1:3" ht="43.5" thickBot="1" x14ac:dyDescent="0.3">
      <c r="A67" s="40" t="s">
        <v>14</v>
      </c>
      <c r="B67" s="41" t="s">
        <v>213</v>
      </c>
      <c r="C67" s="41" t="s">
        <v>214</v>
      </c>
    </row>
    <row r="68" spans="1:3" ht="72" thickBot="1" x14ac:dyDescent="0.3">
      <c r="A68" s="43" t="s">
        <v>55</v>
      </c>
      <c r="B68" s="41" t="s">
        <v>215</v>
      </c>
      <c r="C68" s="60" t="s">
        <v>216</v>
      </c>
    </row>
    <row r="69" spans="1:3" ht="43.5" thickBot="1" x14ac:dyDescent="0.3">
      <c r="A69" s="40" t="s">
        <v>58</v>
      </c>
      <c r="B69" s="41" t="s">
        <v>217</v>
      </c>
      <c r="C69" s="41" t="s">
        <v>218</v>
      </c>
    </row>
    <row r="70" spans="1:3" ht="86.25" thickBot="1" x14ac:dyDescent="0.3">
      <c r="A70" s="43" t="s">
        <v>59</v>
      </c>
      <c r="B70" s="41">
        <v>20</v>
      </c>
      <c r="C70" s="60" t="s">
        <v>219</v>
      </c>
    </row>
    <row r="73" spans="1:3" ht="18.75" x14ac:dyDescent="0.3">
      <c r="A73" s="164" t="s">
        <v>220</v>
      </c>
      <c r="B73" s="164"/>
      <c r="C73" s="164"/>
    </row>
    <row r="75" spans="1:3" ht="15.75" thickBot="1" x14ac:dyDescent="0.3">
      <c r="A75" s="163" t="s">
        <v>221</v>
      </c>
      <c r="B75" s="163"/>
    </row>
    <row r="76" spans="1:3" ht="15.75" thickBot="1" x14ac:dyDescent="0.3">
      <c r="A76" s="72" t="s">
        <v>211</v>
      </c>
      <c r="B76" s="58" t="s">
        <v>116</v>
      </c>
    </row>
    <row r="77" spans="1:3" ht="15.75" thickBot="1" x14ac:dyDescent="0.3">
      <c r="A77" s="40" t="s">
        <v>14</v>
      </c>
      <c r="B77" s="42" t="s">
        <v>222</v>
      </c>
    </row>
    <row r="78" spans="1:3" ht="57.75" thickBot="1" x14ac:dyDescent="0.3">
      <c r="A78" s="43" t="s">
        <v>55</v>
      </c>
      <c r="B78" s="44" t="s">
        <v>223</v>
      </c>
    </row>
    <row r="79" spans="1:3" ht="15.75" thickBot="1" x14ac:dyDescent="0.3">
      <c r="A79" s="40" t="s">
        <v>58</v>
      </c>
      <c r="B79" s="42" t="s">
        <v>224</v>
      </c>
    </row>
    <row r="80" spans="1:3" ht="15.75" thickBot="1" x14ac:dyDescent="0.3">
      <c r="A80" s="43" t="s">
        <v>59</v>
      </c>
      <c r="B80" s="60" t="s">
        <v>225</v>
      </c>
    </row>
  </sheetData>
  <mergeCells count="36">
    <mergeCell ref="A65:C65"/>
    <mergeCell ref="A73:C73"/>
    <mergeCell ref="A75:B75"/>
    <mergeCell ref="A49:C49"/>
    <mergeCell ref="A52:F52"/>
    <mergeCell ref="A53:B54"/>
    <mergeCell ref="C53:F53"/>
    <mergeCell ref="A55:A62"/>
    <mergeCell ref="B55:B56"/>
    <mergeCell ref="B57:B58"/>
    <mergeCell ref="B59:B60"/>
    <mergeCell ref="B61:B62"/>
    <mergeCell ref="A37:A38"/>
    <mergeCell ref="B37:B38"/>
    <mergeCell ref="A39:C39"/>
    <mergeCell ref="A42:C42"/>
    <mergeCell ref="A43:A44"/>
    <mergeCell ref="B43:B44"/>
    <mergeCell ref="A27:F27"/>
    <mergeCell ref="A30:C30"/>
    <mergeCell ref="A32:A33"/>
    <mergeCell ref="B32:B33"/>
    <mergeCell ref="A34:A35"/>
    <mergeCell ref="B34:B35"/>
    <mergeCell ref="A24:A26"/>
    <mergeCell ref="A1:C1"/>
    <mergeCell ref="A6:A7"/>
    <mergeCell ref="B6:B7"/>
    <mergeCell ref="C6:C7"/>
    <mergeCell ref="A8:C8"/>
    <mergeCell ref="A9:C9"/>
    <mergeCell ref="A12:C12"/>
    <mergeCell ref="A18:C18"/>
    <mergeCell ref="A21:E21"/>
    <mergeCell ref="A22:B23"/>
    <mergeCell ref="C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Areás Hospital Sumapaz</vt:lpstr>
      <vt:lpstr>MEDICIÓN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usser</cp:lastModifiedBy>
  <cp:lastPrinted>2024-05-08T15:26:21Z</cp:lastPrinted>
  <dcterms:created xsi:type="dcterms:W3CDTF">2023-12-02T14:41:44Z</dcterms:created>
  <dcterms:modified xsi:type="dcterms:W3CDTF">2024-05-08T15:28:33Z</dcterms:modified>
</cp:coreProperties>
</file>