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real-my.sharepoint.com/personal/diana_martinez_loreal_com/Documents/DIANA PERSONAL/UNIMINUTO/OPCIÓN DE GRADO/"/>
    </mc:Choice>
  </mc:AlternateContent>
  <xr:revisionPtr revIDLastSave="0" documentId="8_{59C924B2-EACE-435B-98D0-571A12E341BD}" xr6:coauthVersionLast="47" xr6:coauthVersionMax="47" xr10:uidLastSave="{00000000-0000-0000-0000-000000000000}"/>
  <bookViews>
    <workbookView xWindow="-120" yWindow="-120" windowWidth="29040" windowHeight="15720" xr2:uid="{22232AA0-BA9C-4341-8171-B94F2D17A096}"/>
  </bookViews>
  <sheets>
    <sheet name="Cronograma" sheetId="1" r:id="rId1"/>
    <sheet name="ACCIDENTES Y ASUSENTISMO" sheetId="2" r:id="rId2"/>
    <sheet name="Graficas " sheetId="3" r:id="rId3"/>
  </sheets>
  <calcPr calcId="191028"/>
  <pivotCaches>
    <pivotCache cacheId="572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3" l="1"/>
  <c r="B20" i="3"/>
  <c r="B28" i="3"/>
  <c r="W17" i="1"/>
  <c r="W13" i="1"/>
  <c r="W18" i="1"/>
  <c r="W6" i="1"/>
  <c r="W7" i="1"/>
  <c r="W8" i="1"/>
  <c r="W9" i="1"/>
  <c r="W10" i="1"/>
  <c r="W11" i="1"/>
  <c r="W12" i="1"/>
  <c r="W14" i="1"/>
  <c r="W15" i="1"/>
  <c r="W16" i="1"/>
  <c r="W5" i="1"/>
  <c r="P18" i="2"/>
  <c r="P17" i="2"/>
  <c r="P9" i="2"/>
  <c r="P8" i="2"/>
</calcChain>
</file>

<file path=xl/sharedStrings.xml><?xml version="1.0" encoding="utf-8"?>
<sst xmlns="http://schemas.openxmlformats.org/spreadsheetml/2006/main" count="112" uniqueCount="89">
  <si>
    <t>CRONOGRAMA DE ACTIVIDADES</t>
  </si>
  <si>
    <t>COSTOS DEL PROYECTO</t>
  </si>
  <si>
    <t>MES</t>
  </si>
  <si>
    <t>MARZO</t>
  </si>
  <si>
    <t>ABRIL</t>
  </si>
  <si>
    <t>MAYO</t>
  </si>
  <si>
    <t>INSUMO</t>
  </si>
  <si>
    <t>CANTIDAD</t>
  </si>
  <si>
    <t>VALOR U</t>
  </si>
  <si>
    <t>TOTAL</t>
  </si>
  <si>
    <t>ACTIVIDAD</t>
  </si>
  <si>
    <t>S1</t>
  </si>
  <si>
    <t>S2</t>
  </si>
  <si>
    <t>S3</t>
  </si>
  <si>
    <t>S4</t>
  </si>
  <si>
    <t>Candado dielectrico grillete de nailon color rojo - marca loto master</t>
  </si>
  <si>
    <t>IDENTIFICACIÓN DE ENERGIAS PELIGROSAS DEL AREA DE EMPAQUE</t>
  </si>
  <si>
    <t>Bloqueo univesal para interruptores para uso sin herramienta- marca loto master</t>
  </si>
  <si>
    <t>IDENTIFICACIÓN DE ENERGIAS PELIGROSAS DEL AREA DE FABRICA</t>
  </si>
  <si>
    <t>Bloqueo Válvula de bola pequeño</t>
  </si>
  <si>
    <t>IDENTIFICACIÓN DE ENERGIAS PELIGROSAS DEL AREA DE MANTENIMIENTO Y CALIDAD</t>
  </si>
  <si>
    <t>Bloqueo de válvula de compuerta 1" - 2 1/2"</t>
  </si>
  <si>
    <t xml:space="preserve">CREACIÓN DE FICHAS DE BLOQUEO </t>
  </si>
  <si>
    <t>Bloqueo universal para válvula con guaya pequeño</t>
  </si>
  <si>
    <t xml:space="preserve">ORGANIZACIÓN DEL PROGRAMA </t>
  </si>
  <si>
    <t>Tarjeta de señalización plastificada para bloqueo-marca loto master</t>
  </si>
  <si>
    <t>CREACIÓN DE LOS INDICADORES DEL PROGRAMA</t>
  </si>
  <si>
    <t>Pinza de multibloqueo con mordaza de 25 mm en acero - marca loto master</t>
  </si>
  <si>
    <t xml:space="preserve">GESTIÓN DEL PRESUPUESTO Y COSTOS </t>
  </si>
  <si>
    <t>Pinza de multibloqueo dielectrica de 6 orificos - marca loto master</t>
  </si>
  <si>
    <t xml:space="preserve">ELABORACIÓN DE OBJETIVOS </t>
  </si>
  <si>
    <t>Bloqueo para interruptores miniatura - marca loto master</t>
  </si>
  <si>
    <t>PRESENTACIÓN FINAL</t>
  </si>
  <si>
    <t>Bloqueo de pin para interruptor tipo riel</t>
  </si>
  <si>
    <t>Pinza multibloqueo tipo candado de 4 orificios - marca loto master</t>
  </si>
  <si>
    <t>Set de maletines porta-herramientas de 12" y 17"</t>
  </si>
  <si>
    <t>Planeado</t>
  </si>
  <si>
    <t>Estación metálica fija/móvil color amarillo.Tamaño: 40.64 x 35.56 x 5.24cm</t>
  </si>
  <si>
    <t>Ejecutado</t>
  </si>
  <si>
    <t>Etiquetas de fila</t>
  </si>
  <si>
    <t>Suma de TOTAL</t>
  </si>
  <si>
    <t>Suma de Enero</t>
  </si>
  <si>
    <t>Suma de Febrero</t>
  </si>
  <si>
    <t>Suma de Agosto</t>
  </si>
  <si>
    <t>Suma de Julio</t>
  </si>
  <si>
    <t>Suma de Marzo</t>
  </si>
  <si>
    <t>Suma de Septiembre</t>
  </si>
  <si>
    <t>Suma de Octubre</t>
  </si>
  <si>
    <t>Suma de Abril</t>
  </si>
  <si>
    <t>Suma de Junio</t>
  </si>
  <si>
    <t>Suma de Noviembre</t>
  </si>
  <si>
    <t>Suma de Mayo</t>
  </si>
  <si>
    <t>Suma de Diciembre</t>
  </si>
  <si>
    <t>Accidentes reportados con energias peligrosas</t>
  </si>
  <si>
    <t>Total general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</si>
  <si>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</si>
  <si>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</si>
  <si>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</si>
  <si>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</si>
  <si>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</si>
  <si>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</si>
  <si>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</si>
  <si>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</si>
  <si>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</si>
  <si>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</si>
  <si>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</si>
  <si>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</si>
  <si>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</si>
  <si>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Días de incapacidad generada de AT</t>
  </si>
  <si>
    <t xml:space="preserve">Distribución por género: </t>
  </si>
  <si>
    <t>Masculino</t>
  </si>
  <si>
    <t xml:space="preserve">Femenino </t>
  </si>
  <si>
    <t xml:space="preserve">: </t>
  </si>
  <si>
    <t>18 – 30 años</t>
  </si>
  <si>
    <t>31 – 40 años</t>
  </si>
  <si>
    <t>41 – 50 años</t>
  </si>
  <si>
    <t>51 – 60 años</t>
  </si>
  <si>
    <t xml:space="preserve">Distribución por estado civil: </t>
  </si>
  <si>
    <t>Soltero</t>
  </si>
  <si>
    <t>Casado</t>
  </si>
  <si>
    <t>Unión libre</t>
  </si>
  <si>
    <t>Separado</t>
  </si>
  <si>
    <t>Viudo</t>
  </si>
  <si>
    <t>Distribución por escolaridad:</t>
  </si>
  <si>
    <t>Primaria</t>
  </si>
  <si>
    <t>Secundaria</t>
  </si>
  <si>
    <t>Técnico</t>
  </si>
  <si>
    <t>Tecnólogo</t>
  </si>
  <si>
    <t>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</si>
</sst>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wrapText="1"/>
    </xf>
    <xf numFmtId="0" fontId="0" fillId="2" borderId="8" xfId="0" applyFill="1" applyBorder="1"/>
    <xf numFmtId="0" fontId="0" fillId="0" borderId="6" xfId="0" applyBorder="1"/>
    <xf numFmtId="0" fontId="0" fillId="2" borderId="7" xfId="0" applyFill="1" applyBorder="1"/>
    <xf numFmtId="0" fontId="0" fillId="3" borderId="8" xfId="0" applyFill="1" applyBorder="1"/>
    <xf numFmtId="0" fontId="0" fillId="0" borderId="10" xfId="0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0" xfId="0" applyFill="1"/>
    <xf numFmtId="0" fontId="0" fillId="2" borderId="0" xfId="0" applyFill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1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[Anexo2_Cronograma y bases de datos.xlsx]ACCIDENTES Y ASUSENTISMO!TablaDinámica1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ACCIDENTES 2022-2023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2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2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2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2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2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2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2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2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2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2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3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3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3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3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3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3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3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3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3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</c:pivotFmts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'ACCIDENTES Y ASUSENTISMO'!$S$3</c:f>
              <c:strCache>
                <c:ptCount val="1"/>
                <c:pt idx="0">
                  <c:v>Suma de 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36FA-4AEB-B709-9417C78932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36FA-4AEB-B709-9417C78932D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'ACCIDENTES Y ASUSENTISMO'!$R$4:$R$6</c:f>
              <c:strCache>
                <c:ptCount val="2"/>
                <c:pt idx="0">
                  <c:v>2022</c:v>
                </c:pt>
                <c:pt idx="1">
                  <c:v>2023</c:v>
                </c:pt>
              </c:strCache>
            </c:strRef>
          </c:cat>
          <c:val>
            <c:numRef>
              <c:f>'ACCIDENTES Y ASUSENTISMO'!$S$4:$S$6</c:f>
              <c:numCache>
                <c:formatCode>General</c:formatCode>
                <c:ptCount val="2"/>
                <c:pt idx="0">
                  <c:v>14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A-4AEB-B709-9417C78932D6}"/>
            </c:ext>
          </c:extLst>
        </c:ser>
        <c:ser>
          <c:idx val="1"/>
          <c:order val="1"/>
          <c:tx>
            <c:strRef>
              <c:f>'ACCIDENTES Y ASUSENTISMO'!$T$3</c:f>
              <c:strCache>
                <c:ptCount val="1"/>
                <c:pt idx="0">
                  <c:v>Suma de Enero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36FA-4AEB-B709-9417C78932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36FA-4AEB-B709-9417C78932D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'ACCIDENTES Y ASUSENTISMO'!$R$4:$R$6</c:f>
              <c:strCache>
                <c:ptCount val="2"/>
                <c:pt idx="0">
                  <c:v>2022</c:v>
                </c:pt>
                <c:pt idx="1">
                  <c:v>2023</c:v>
                </c:pt>
              </c:strCache>
            </c:strRef>
          </c:cat>
          <c:val>
            <c:numRef>
              <c:f>'ACCIDENTES Y ASUSENTISMO'!$T$4:$T$6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FA-4AEB-B709-9417C78932D6}"/>
            </c:ext>
          </c:extLst>
        </c:ser>
        <c:ser>
          <c:idx val="2"/>
          <c:order val="2"/>
          <c:tx>
            <c:strRef>
              <c:f>'ACCIDENTES Y ASUSENTISMO'!$U$3</c:f>
              <c:strCache>
                <c:ptCount val="1"/>
                <c:pt idx="0">
                  <c:v>Suma de Febrero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2-36FA-4AEB-B709-9417C78932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36FA-4AEB-B709-9417C78932D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'ACCIDENTES Y ASUSENTISMO'!$R$4:$R$6</c:f>
              <c:strCache>
                <c:ptCount val="2"/>
                <c:pt idx="0">
                  <c:v>2022</c:v>
                </c:pt>
                <c:pt idx="1">
                  <c:v>2023</c:v>
                </c:pt>
              </c:strCache>
            </c:strRef>
          </c:cat>
          <c:val>
            <c:numRef>
              <c:f>'ACCIDENTES Y ASUSENTISMO'!$U$4:$U$6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FA-4AEB-B709-9417C78932D6}"/>
            </c:ext>
          </c:extLst>
        </c:ser>
        <c:ser>
          <c:idx val="3"/>
          <c:order val="3"/>
          <c:tx>
            <c:strRef>
              <c:f>'ACCIDENTES Y ASUSENTISMO'!$V$3</c:f>
              <c:strCache>
                <c:ptCount val="1"/>
                <c:pt idx="0">
                  <c:v>Suma de Agosto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4-36FA-4AEB-B709-9417C78932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36FA-4AEB-B709-9417C78932D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'ACCIDENTES Y ASUSENTISMO'!$R$4:$R$6</c:f>
              <c:strCache>
                <c:ptCount val="2"/>
                <c:pt idx="0">
                  <c:v>2022</c:v>
                </c:pt>
                <c:pt idx="1">
                  <c:v>2023</c:v>
                </c:pt>
              </c:strCache>
            </c:strRef>
          </c:cat>
          <c:val>
            <c:numRef>
              <c:f>'ACCIDENTES Y ASUSENTISMO'!$V$4:$V$6</c:f>
              <c:numCache>
                <c:formatCode>General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FA-4AEB-B709-9417C78932D6}"/>
            </c:ext>
          </c:extLst>
        </c:ser>
        <c:ser>
          <c:idx val="4"/>
          <c:order val="4"/>
          <c:tx>
            <c:strRef>
              <c:f>'ACCIDENTES Y ASUSENTISMO'!$W$3</c:f>
              <c:strCache>
                <c:ptCount val="1"/>
                <c:pt idx="0">
                  <c:v>Suma de Julio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6-36FA-4AEB-B709-9417C78932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36FA-4AEB-B709-9417C78932D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'ACCIDENTES Y ASUSENTISMO'!$R$4:$R$6</c:f>
              <c:strCache>
                <c:ptCount val="2"/>
                <c:pt idx="0">
                  <c:v>2022</c:v>
                </c:pt>
                <c:pt idx="1">
                  <c:v>2023</c:v>
                </c:pt>
              </c:strCache>
            </c:strRef>
          </c:cat>
          <c:val>
            <c:numRef>
              <c:f>'ACCIDENTES Y ASUSENTISMO'!$W$4:$W$6</c:f>
              <c:numCache>
                <c:formatCode>General</c:formatCode>
                <c:ptCount val="2"/>
                <c:pt idx="0">
                  <c:v>2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FA-4AEB-B709-9417C78932D6}"/>
            </c:ext>
          </c:extLst>
        </c:ser>
        <c:ser>
          <c:idx val="5"/>
          <c:order val="5"/>
          <c:tx>
            <c:strRef>
              <c:f>'ACCIDENTES Y ASUSENTISMO'!$X$3</c:f>
              <c:strCache>
                <c:ptCount val="1"/>
                <c:pt idx="0">
                  <c:v>Suma de Marzo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8-36FA-4AEB-B709-9417C78932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36FA-4AEB-B709-9417C78932D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'ACCIDENTES Y ASUSENTISMO'!$R$4:$R$6</c:f>
              <c:strCache>
                <c:ptCount val="2"/>
                <c:pt idx="0">
                  <c:v>2022</c:v>
                </c:pt>
                <c:pt idx="1">
                  <c:v>2023</c:v>
                </c:pt>
              </c:strCache>
            </c:strRef>
          </c:cat>
          <c:val>
            <c:numRef>
              <c:f>'ACCIDENTES Y ASUSENTISMO'!$X$4:$X$6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FA-4AEB-B709-9417C78932D6}"/>
            </c:ext>
          </c:extLst>
        </c:ser>
        <c:ser>
          <c:idx val="6"/>
          <c:order val="6"/>
          <c:tx>
            <c:strRef>
              <c:f>'ACCIDENTES Y ASUSENTISMO'!$Y$3</c:f>
              <c:strCache>
                <c:ptCount val="1"/>
                <c:pt idx="0">
                  <c:v>Suma de Septiembre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A-36FA-4AEB-B709-9417C78932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36FA-4AEB-B709-9417C78932D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'ACCIDENTES Y ASUSENTISMO'!$R$4:$R$6</c:f>
              <c:strCache>
                <c:ptCount val="2"/>
                <c:pt idx="0">
                  <c:v>2022</c:v>
                </c:pt>
                <c:pt idx="1">
                  <c:v>2023</c:v>
                </c:pt>
              </c:strCache>
            </c:strRef>
          </c:cat>
          <c:val>
            <c:numRef>
              <c:f>'ACCIDENTES Y ASUSENTISMO'!$Y$4:$Y$6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FA-4AEB-B709-9417C78932D6}"/>
            </c:ext>
          </c:extLst>
        </c:ser>
        <c:ser>
          <c:idx val="7"/>
          <c:order val="7"/>
          <c:tx>
            <c:strRef>
              <c:f>'ACCIDENTES Y ASUSENTISMO'!$Z$3</c:f>
              <c:strCache>
                <c:ptCount val="1"/>
                <c:pt idx="0">
                  <c:v>Suma de Octubre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C-36FA-4AEB-B709-9417C78932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36FA-4AEB-B709-9417C78932D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'ACCIDENTES Y ASUSENTISMO'!$R$4:$R$6</c:f>
              <c:strCache>
                <c:ptCount val="2"/>
                <c:pt idx="0">
                  <c:v>2022</c:v>
                </c:pt>
                <c:pt idx="1">
                  <c:v>2023</c:v>
                </c:pt>
              </c:strCache>
            </c:strRef>
          </c:cat>
          <c:val>
            <c:numRef>
              <c:f>'ACCIDENTES Y ASUSENTISMO'!$Z$4:$Z$6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FA-4AEB-B709-9417C78932D6}"/>
            </c:ext>
          </c:extLst>
        </c:ser>
        <c:ser>
          <c:idx val="8"/>
          <c:order val="8"/>
          <c:tx>
            <c:strRef>
              <c:f>'ACCIDENTES Y ASUSENTISMO'!$AA$3</c:f>
              <c:strCache>
                <c:ptCount val="1"/>
                <c:pt idx="0">
                  <c:v>Suma de Abril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E-36FA-4AEB-B709-9417C78932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36FA-4AEB-B709-9417C78932D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'ACCIDENTES Y ASUSENTISMO'!$R$4:$R$6</c:f>
              <c:strCache>
                <c:ptCount val="2"/>
                <c:pt idx="0">
                  <c:v>2022</c:v>
                </c:pt>
                <c:pt idx="1">
                  <c:v>2023</c:v>
                </c:pt>
              </c:strCache>
            </c:strRef>
          </c:cat>
          <c:val>
            <c:numRef>
              <c:f>'ACCIDENTES Y ASUSENTISMO'!$AA$4:$AA$6</c:f>
              <c:numCache>
                <c:formatCode>General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FA-4AEB-B709-9417C78932D6}"/>
            </c:ext>
          </c:extLst>
        </c:ser>
        <c:ser>
          <c:idx val="9"/>
          <c:order val="9"/>
          <c:tx>
            <c:strRef>
              <c:f>'ACCIDENTES Y ASUSENTISMO'!$AB$3</c:f>
              <c:strCache>
                <c:ptCount val="1"/>
                <c:pt idx="0">
                  <c:v>Suma de Junio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0-36FA-4AEB-B709-9417C78932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36FA-4AEB-B709-9417C78932D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'ACCIDENTES Y ASUSENTISMO'!$R$4:$R$6</c:f>
              <c:strCache>
                <c:ptCount val="2"/>
                <c:pt idx="0">
                  <c:v>2022</c:v>
                </c:pt>
                <c:pt idx="1">
                  <c:v>2023</c:v>
                </c:pt>
              </c:strCache>
            </c:strRef>
          </c:cat>
          <c:val>
            <c:numRef>
              <c:f>'ACCIDENTES Y ASUSENTISMO'!$AB$4:$AB$6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FA-4AEB-B709-9417C78932D6}"/>
            </c:ext>
          </c:extLst>
        </c:ser>
        <c:ser>
          <c:idx val="10"/>
          <c:order val="10"/>
          <c:tx>
            <c:strRef>
              <c:f>'ACCIDENTES Y ASUSENTISMO'!$AC$3</c:f>
              <c:strCache>
                <c:ptCount val="1"/>
                <c:pt idx="0">
                  <c:v>Suma de Noviembre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36FA-4AEB-B709-9417C78932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3-36FA-4AEB-B709-9417C78932D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'ACCIDENTES Y ASUSENTISMO'!$R$4:$R$6</c:f>
              <c:strCache>
                <c:ptCount val="2"/>
                <c:pt idx="0">
                  <c:v>2022</c:v>
                </c:pt>
                <c:pt idx="1">
                  <c:v>2023</c:v>
                </c:pt>
              </c:strCache>
            </c:strRef>
          </c:cat>
          <c:val>
            <c:numRef>
              <c:f>'ACCIDENTES Y ASUSENTISMO'!$AC$4:$AC$6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FA-4AEB-B709-9417C78932D6}"/>
            </c:ext>
          </c:extLst>
        </c:ser>
        <c:ser>
          <c:idx val="11"/>
          <c:order val="11"/>
          <c:tx>
            <c:strRef>
              <c:f>'ACCIDENTES Y ASUSENTISMO'!$AD$3</c:f>
              <c:strCache>
                <c:ptCount val="1"/>
                <c:pt idx="0">
                  <c:v>Suma de Mayo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4-36FA-4AEB-B709-9417C78932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5-36FA-4AEB-B709-9417C78932D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'ACCIDENTES Y ASUSENTISMO'!$R$4:$R$6</c:f>
              <c:strCache>
                <c:ptCount val="2"/>
                <c:pt idx="0">
                  <c:v>2022</c:v>
                </c:pt>
                <c:pt idx="1">
                  <c:v>2023</c:v>
                </c:pt>
              </c:strCache>
            </c:strRef>
          </c:cat>
          <c:val>
            <c:numRef>
              <c:f>'ACCIDENTES Y ASUSENTISMO'!$AD$4:$AD$6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6FA-4AEB-B709-9417C78932D6}"/>
            </c:ext>
          </c:extLst>
        </c:ser>
        <c:ser>
          <c:idx val="12"/>
          <c:order val="12"/>
          <c:tx>
            <c:strRef>
              <c:f>'ACCIDENTES Y ASUSENTISMO'!$AE$3</c:f>
              <c:strCache>
                <c:ptCount val="1"/>
                <c:pt idx="0">
                  <c:v>Suma de Diciembre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6-36FA-4AEB-B709-9417C78932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7-36FA-4AEB-B709-9417C78932D6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'ACCIDENTES Y ASUSENTISMO'!$R$4:$R$6</c:f>
              <c:strCache>
                <c:ptCount val="2"/>
                <c:pt idx="0">
                  <c:v>2022</c:v>
                </c:pt>
                <c:pt idx="1">
                  <c:v>2023</c:v>
                </c:pt>
              </c:strCache>
            </c:strRef>
          </c:cat>
          <c:val>
            <c:numRef>
              <c:f>'ACCIDENTES Y ASUSENTISMO'!$AE$4:$AE$6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6FA-4AEB-B709-9417C78932D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Distribución</a:t>
            </a:r>
            <a:r>
              <a:rPr lang="es-419" baseline="0"/>
              <a:t> por genero</a:t>
            </a:r>
            <a:endParaRPr lang="es-419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DBD-4C6A-A4C8-A43A116944B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DBD-4C6A-A4C8-A43A116944B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'Graficas '!$A$2:$A$3</c:f>
              <c:strCache>
                <c:ptCount val="2"/>
                <c:pt idx="0">
                  <c:v>Masculino</c:v>
                </c:pt>
                <c:pt idx="1">
                  <c:v>Femenino </c:v>
                </c:pt>
              </c:strCache>
            </c:strRef>
          </c:cat>
          <c:val>
            <c:numRef>
              <c:f>'Graficas '!$B$2:$B$3</c:f>
              <c:numCache>
                <c:formatCode>General</c:formatCode>
                <c:ptCount val="2"/>
                <c:pt idx="0">
                  <c:v>60</c:v>
                </c:pt>
                <c:pt idx="1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BD-4C6A-A4C8-A43A116944B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Distribución por rango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0AB-4848-B666-64848FDAC6BD}"/>
              </c:ext>
            </c:extLst>
          </c:dPt>
          <c:dPt>
            <c:idx val="1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0AB-4848-B666-64848FDAC6BD}"/>
              </c:ext>
            </c:extLst>
          </c:dPt>
          <c:dPt>
            <c:idx val="2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0AB-4848-B666-64848FDAC6B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alpha val="90000"/>
                </a:schemeClr>
              </a:solidFill>
              <a:ln w="19050">
                <a:solidFill>
                  <a:schemeClr val="accent6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0AB-4848-B666-64848FDAC6BD}"/>
              </c:ext>
            </c:extLst>
          </c:dPt>
          <c:dLbls>
            <c:dLbl>
              <c:idx val="0"/>
              <c:layout>
                <c:manualLayout>
                  <c:x val="8.1822615923009628E-2"/>
                  <c:y val="2.0958369787109923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AB-4848-B666-64848FDAC6BD}"/>
                </c:ext>
              </c:extLst>
            </c:dLbl>
            <c:dLbl>
              <c:idx val="1"/>
              <c:layout>
                <c:manualLayout>
                  <c:x val="2.9449256342957131E-2"/>
                  <c:y val="3.9569480898221057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AB-4848-B666-64848FDAC6BD}"/>
                </c:ext>
              </c:extLst>
            </c:dLbl>
            <c:dLbl>
              <c:idx val="2"/>
              <c:layout>
                <c:manualLayout>
                  <c:x val="-5.3392388451443699E-3"/>
                  <c:y val="2.8560440361621378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AB-4848-B666-64848FDAC6BD}"/>
                </c:ext>
              </c:extLst>
            </c:dLbl>
            <c:dLbl>
              <c:idx val="3"/>
              <c:layout>
                <c:manualLayout>
                  <c:x val="-9.1372703412073486E-2"/>
                  <c:y val="6.3024569845435988E-2"/>
                </c:manualLayout>
              </c:layout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AB-4848-B666-64848FDAC6BD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70AD47"/>
                </a:solidFill>
                <a:round/>
              </a:ln>
              <a:effectLst>
                <a:outerShdw blurRad="50800" dist="38100" dir="2700000" algn="tl" rotWithShape="0">
                  <a:srgbClr val="70AD47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'Graficas '!$A$7:$A$10</c:f>
              <c:strCache>
                <c:ptCount val="4"/>
                <c:pt idx="0">
                  <c:v>18 – 30 años</c:v>
                </c:pt>
                <c:pt idx="1">
                  <c:v>31 – 40 años</c:v>
                </c:pt>
                <c:pt idx="2">
                  <c:v>41 – 50 años</c:v>
                </c:pt>
                <c:pt idx="3">
                  <c:v>51 – 60 años</c:v>
                </c:pt>
              </c:strCache>
            </c:strRef>
          </c:cat>
          <c:val>
            <c:numRef>
              <c:f>'Graficas '!$B$7:$B$10</c:f>
              <c:numCache>
                <c:formatCode>General</c:formatCode>
                <c:ptCount val="4"/>
                <c:pt idx="0">
                  <c:v>41</c:v>
                </c:pt>
                <c:pt idx="1">
                  <c:v>73</c:v>
                </c:pt>
                <c:pt idx="2">
                  <c:v>68</c:v>
                </c:pt>
                <c:pt idx="3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0AB-4848-B666-64848FDAC6B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Distribución por estado civil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5187073490813653"/>
          <c:y val="0.24808326042578011"/>
          <c:w val="0.31570319335083113"/>
          <c:h val="0.5261719889180519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F24B-401B-8FC1-25D7F83C985F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F24B-401B-8FC1-25D7F83C985F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F24B-401B-8FC1-25D7F83C985F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F24B-401B-8FC1-25D7F83C985F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F24B-401B-8FC1-25D7F83C985F}"/>
              </c:ext>
            </c:extLst>
          </c:dPt>
          <c:dLbls>
            <c:dLbl>
              <c:idx val="0"/>
              <c:layout>
                <c:manualLayout>
                  <c:x val="0.11666666666666667"/>
                  <c:y val="4.16666666666666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4B-401B-8FC1-25D7F83C985F}"/>
                </c:ext>
              </c:extLst>
            </c:dLbl>
            <c:dLbl>
              <c:idx val="1"/>
              <c:layout>
                <c:manualLayout>
                  <c:x val="-6.6666666666666721E-2"/>
                  <c:y val="4.62962962962962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4B-401B-8FC1-25D7F83C985F}"/>
                </c:ext>
              </c:extLst>
            </c:dLbl>
            <c:dLbl>
              <c:idx val="2"/>
              <c:layout>
                <c:manualLayout>
                  <c:x val="-8.3333333333333329E-2"/>
                  <c:y val="-4.16666666666666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4B-401B-8FC1-25D7F83C985F}"/>
                </c:ext>
              </c:extLst>
            </c:dLbl>
            <c:dLbl>
              <c:idx val="3"/>
              <c:layout>
                <c:manualLayout>
                  <c:x val="-0.10277777777777777"/>
                  <c:y val="-6.01851851851851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4B-401B-8FC1-25D7F83C985F}"/>
                </c:ext>
              </c:extLst>
            </c:dLbl>
            <c:dLbl>
              <c:idx val="4"/>
              <c:layout>
                <c:manualLayout>
                  <c:x val="0.12222222222222222"/>
                  <c:y val="-3.240740740740744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4B-401B-8FC1-25D7F83C98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'Graficas '!$A$15:$A$19</c:f>
              <c:strCache>
                <c:ptCount val="5"/>
                <c:pt idx="0">
                  <c:v>Soltero</c:v>
                </c:pt>
                <c:pt idx="1">
                  <c:v>Casado</c:v>
                </c:pt>
                <c:pt idx="2">
                  <c:v>Unión libre</c:v>
                </c:pt>
                <c:pt idx="3">
                  <c:v>Separado</c:v>
                </c:pt>
                <c:pt idx="4">
                  <c:v>Viudo</c:v>
                </c:pt>
              </c:strCache>
            </c:strRef>
          </c:cat>
          <c:val>
            <c:numRef>
              <c:f>'Graficas '!$B$15:$B$19</c:f>
              <c:numCache>
                <c:formatCode>General</c:formatCode>
                <c:ptCount val="5"/>
                <c:pt idx="0">
                  <c:v>110</c:v>
                </c:pt>
                <c:pt idx="1">
                  <c:v>42</c:v>
                </c:pt>
                <c:pt idx="2">
                  <c:v>62</c:v>
                </c:pt>
                <c:pt idx="3">
                  <c:v>5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24B-401B-8FC1-25D7F83C985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32972440944882"/>
          <c:y val="0.86550925925925926"/>
          <c:w val="0.66229440069991252"/>
          <c:h val="7.65311478922277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419"/>
              <a:t>Distribución por escolaridad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  <c:perspective val="5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D03-4BCC-A087-CE42A4CA0147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D03-4BCC-A087-CE42A4CA0147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D03-4BCC-A087-CE42A4CA0147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D03-4BCC-A087-CE42A4CA0147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50800">
                <a:solidFill>
                  <a:schemeClr val="lt1"/>
                </a:solidFill>
              </a:ln>
              <a:effectLst/>
              <a:sp3d contourW="508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D03-4BCC-A087-CE42A4CA01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'Graficas '!$A$23:$A$27</c:f>
              <c:strCache>
                <c:ptCount val="5"/>
                <c:pt idx="0">
                  <c:v>Primaria</c:v>
                </c:pt>
                <c:pt idx="1">
                  <c:v>Secundaria</c:v>
                </c:pt>
                <c:pt idx="2">
                  <c:v>Técnico</c:v>
                </c:pt>
                <c:pt idx="3">
                  <c:v>Tecnólogo</c:v>
                </c:pt>
                <c:pt idx="4">
                  <c:v>Universitario</c:v>
                </c:pt>
              </c:strCache>
            </c:strRef>
          </c:cat>
          <c:val>
            <c:numRef>
              <c:f>'Graficas '!$B$23:$B$27</c:f>
              <c:numCache>
                <c:formatCode>General</c:formatCode>
                <c:ptCount val="5"/>
                <c:pt idx="0">
                  <c:v>2</c:v>
                </c:pt>
                <c:pt idx="1">
                  <c:v>117</c:v>
                </c:pt>
                <c:pt idx="2">
                  <c:v>29</c:v>
                </c:pt>
                <c:pt idx="3">
                  <c:v>20</c:v>
                </c:pt>
                <c:pt idx="4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03-4BCC-A087-CE42A4CA0147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71437</xdr:colOff>
      <xdr:row>8</xdr:row>
      <xdr:rowOff>180975</xdr:rowOff>
    </xdr:from>
    <xdr:to>
      <xdr:col>27</xdr:col>
      <xdr:colOff>395287</xdr:colOff>
      <xdr:row>23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6080CB-41D1-BFC9-DBC7-F8C48AE3E0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180975</xdr:rowOff>
    </xdr:from>
    <xdr:to>
      <xdr:col>12</xdr:col>
      <xdr:colOff>9525</xdr:colOff>
      <xdr:row>14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4713508-0D06-44D5-85A0-9532F8831A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419100</xdr:colOff>
      <xdr:row>1</xdr:row>
      <xdr:rowOff>9525</xdr:rowOff>
    </xdr:from>
    <xdr:to>
      <xdr:col>18</xdr:col>
      <xdr:colOff>419100</xdr:colOff>
      <xdr:row>14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2FD9248-8317-4CFA-A520-3E90C25FB1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700087</xdr:colOff>
      <xdr:row>15</xdr:row>
      <xdr:rowOff>66675</xdr:rowOff>
    </xdr:from>
    <xdr:to>
      <xdr:col>11</xdr:col>
      <xdr:colOff>700087</xdr:colOff>
      <xdr:row>29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2EE1F57-205A-4D17-83E2-48603219B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223837</xdr:colOff>
      <xdr:row>15</xdr:row>
      <xdr:rowOff>190500</xdr:rowOff>
    </xdr:from>
    <xdr:to>
      <xdr:col>18</xdr:col>
      <xdr:colOff>223837</xdr:colOff>
      <xdr:row>29</xdr:row>
      <xdr:rowOff>171450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75948D2-A763-4948-9C3F-E83F1089D8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EZ Diana" refreshedDate="45387.595757754629" createdVersion="8" refreshedVersion="8" minRefreshableVersion="3" recordCount="2" xr:uid="{B6D60937-B35F-4D37-8113-FC5374D0E017}">
  <cacheSource type="worksheet">
    <worksheetSource ref="C7:P9" sheet="ACCIDENTES Y ASUSENTISMO"/>
  </cacheSource>
  <cacheFields count="14">
    <cacheField name="Año" numFmtId="0">
      <sharedItems containsSemiMixedTypes="0" containsString="0" containsNumber="1" containsInteger="1" minValue="2022" maxValue="2023" count="2">
        <n v="2022"/>
        <n v="2023"/>
      </sharedItems>
    </cacheField>
    <cacheField name="Enero" numFmtId="0">
      <sharedItems containsSemiMixedTypes="0" containsString="0" containsNumber="1" containsInteger="1" minValue="1" maxValue="2"/>
    </cacheField>
    <cacheField name="Febrero" numFmtId="0">
      <sharedItems containsSemiMixedTypes="0" containsString="0" containsNumber="1" containsInteger="1" minValue="0" maxValue="1"/>
    </cacheField>
    <cacheField name="Marzo" numFmtId="0">
      <sharedItems containsSemiMixedTypes="0" containsString="0" containsNumber="1" containsInteger="1" minValue="2" maxValue="3"/>
    </cacheField>
    <cacheField name="Abril" numFmtId="0">
      <sharedItems containsSemiMixedTypes="0" containsString="0" containsNumber="1" containsInteger="1" minValue="1" maxValue="4"/>
    </cacheField>
    <cacheField name="Mayo" numFmtId="0">
      <sharedItems containsSemiMixedTypes="0" containsString="0" containsNumber="1" containsInteger="1" minValue="0" maxValue="2"/>
    </cacheField>
    <cacheField name="Junio" numFmtId="0">
      <sharedItems containsSemiMixedTypes="0" containsString="0" containsNumber="1" containsInteger="1" minValue="0" maxValue="1"/>
    </cacheField>
    <cacheField name="Julio" numFmtId="0">
      <sharedItems containsSemiMixedTypes="0" containsString="0" containsNumber="1" containsInteger="1" minValue="2" maxValue="4"/>
    </cacheField>
    <cacheField name="Agosto" numFmtId="0">
      <sharedItems containsSemiMixedTypes="0" containsString="0" containsNumber="1" containsInteger="1" minValue="1" maxValue="3"/>
    </cacheField>
    <cacheField name="Septiembre" numFmtId="0">
      <sharedItems containsSemiMixedTypes="0" containsString="0" containsNumber="1" containsInteger="1" minValue="0" maxValue="1"/>
    </cacheField>
    <cacheField name="Octubre" numFmtId="0">
      <sharedItems containsSemiMixedTypes="0" containsString="0" containsNumber="1" containsInteger="1" minValue="1" maxValue="2"/>
    </cacheField>
    <cacheField name="Noviembre" numFmtId="0">
      <sharedItems containsSemiMixedTypes="0" containsString="0" containsNumber="1" containsInteger="1" minValue="0" maxValue="1"/>
    </cacheField>
    <cacheField name="Diciembre" numFmtId="0">
      <sharedItems containsSemiMixedTypes="0" containsString="0" containsNumber="1" containsInteger="1" minValue="0" maxValue="2" count="2">
        <n v="2"/>
        <n v="0"/>
      </sharedItems>
    </cacheField>
    <cacheField name="TOTAL" numFmtId="0">
      <sharedItems containsSemiMixedTypes="0" containsString="0" containsNumber="1" containsInteger="1" minValue="14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">
  <r>
    <x v="0"/>
    <n v="1"/>
    <n v="0"/>
    <n v="2"/>
    <n v="1"/>
    <n v="0"/>
    <n v="0"/>
    <n v="2"/>
    <n v="3"/>
    <n v="1"/>
    <n v="1"/>
    <n v="1"/>
    <x v="0"/>
    <n v="14"/>
  </r>
  <r>
    <x v="1"/>
    <n v="2"/>
    <n v="1"/>
    <n v="3"/>
    <n v="4"/>
    <n v="2"/>
    <n v="1"/>
    <n v="4"/>
    <n v="1"/>
    <n v="0"/>
    <n v="2"/>
    <n v="0"/>
    <x v="1"/>
    <n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3EF76B-19E8-40B5-8FB8-D1325DA3AF93}" name="TablaDinámica1" cacheId="572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7">
  <location ref="R3:AE6" firstHeaderRow="0" firstDataRow="1" firstDataCol="1"/>
  <pivotFields count="14">
    <pivotField axis="axisRow" showAll="0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>
      <items count="3">
        <item x="1"/>
        <item x="0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a de TOTAL" fld="13" baseField="0" baseItem="0"/>
    <dataField name="Suma de Enero" fld="1" baseField="0" baseItem="0"/>
    <dataField name="Suma de Febrero" fld="2" baseField="0" baseItem="0"/>
    <dataField name="Suma de Agosto" fld="8" baseField="0" baseItem="0"/>
    <dataField name="Suma de Julio" fld="7" baseField="0" baseItem="0"/>
    <dataField name="Suma de Marzo" fld="3" baseField="0" baseItem="0"/>
    <dataField name="Suma de Septiembre" fld="9" baseField="0" baseItem="0"/>
    <dataField name="Suma de Octubre" fld="10" baseField="0" baseItem="0"/>
    <dataField name="Suma de Abril" fld="4" baseField="0" baseItem="0"/>
    <dataField name="Suma de Junio" fld="6" baseField="0" baseItem="0"/>
    <dataField name="Suma de Noviembre" fld="11" baseField="0" baseItem="0"/>
    <dataField name="Suma de Mayo" fld="5" baseField="0" baseItem="0"/>
    <dataField name="Suma de Diciembre" fld="12" baseField="0" baseItem="0"/>
  </dataFields>
  <chartFormats count="39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2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2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2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2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2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2" format="12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5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2" format="16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  <chartFormat chart="2" format="17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2" format="18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  <chartFormat chart="2" format="19">
      <pivotArea type="data" outline="0" fieldPosition="0">
        <references count="2">
          <reference field="4294967294" count="1" selected="0">
            <x v="3"/>
          </reference>
          <reference field="0" count="1" selected="0">
            <x v="0"/>
          </reference>
        </references>
      </pivotArea>
    </chartFormat>
    <chartFormat chart="2" format="20">
      <pivotArea type="data" outline="0" fieldPosition="0">
        <references count="2">
          <reference field="4294967294" count="1" selected="0">
            <x v="3"/>
          </reference>
          <reference field="0" count="1" selected="0">
            <x v="1"/>
          </reference>
        </references>
      </pivotArea>
    </chartFormat>
    <chartFormat chart="2" format="21">
      <pivotArea type="data" outline="0" fieldPosition="0">
        <references count="2">
          <reference field="4294967294" count="1" selected="0">
            <x v="4"/>
          </reference>
          <reference field="0" count="1" selected="0">
            <x v="0"/>
          </reference>
        </references>
      </pivotArea>
    </chartFormat>
    <chartFormat chart="2" format="22">
      <pivotArea type="data" outline="0" fieldPosition="0">
        <references count="2">
          <reference field="4294967294" count="1" selected="0">
            <x v="4"/>
          </reference>
          <reference field="0" count="1" selected="0">
            <x v="1"/>
          </reference>
        </references>
      </pivotArea>
    </chartFormat>
    <chartFormat chart="2" format="23">
      <pivotArea type="data" outline="0" fieldPosition="0">
        <references count="2">
          <reference field="4294967294" count="1" selected="0">
            <x v="5"/>
          </reference>
          <reference field="0" count="1" selected="0">
            <x v="0"/>
          </reference>
        </references>
      </pivotArea>
    </chartFormat>
    <chartFormat chart="2" format="24">
      <pivotArea type="data" outline="0" fieldPosition="0">
        <references count="2">
          <reference field="4294967294" count="1" selected="0">
            <x v="5"/>
          </reference>
          <reference field="0" count="1" selected="0">
            <x v="1"/>
          </reference>
        </references>
      </pivotArea>
    </chartFormat>
    <chartFormat chart="2" format="25">
      <pivotArea type="data" outline="0" fieldPosition="0">
        <references count="2">
          <reference field="4294967294" count="1" selected="0">
            <x v="6"/>
          </reference>
          <reference field="0" count="1" selected="0">
            <x v="0"/>
          </reference>
        </references>
      </pivotArea>
    </chartFormat>
    <chartFormat chart="2" format="26">
      <pivotArea type="data" outline="0" fieldPosition="0">
        <references count="2">
          <reference field="4294967294" count="1" selected="0">
            <x v="6"/>
          </reference>
          <reference field="0" count="1" selected="0">
            <x v="1"/>
          </reference>
        </references>
      </pivotArea>
    </chartFormat>
    <chartFormat chart="2" format="27">
      <pivotArea type="data" outline="0" fieldPosition="0">
        <references count="2">
          <reference field="4294967294" count="1" selected="0">
            <x v="7"/>
          </reference>
          <reference field="0" count="1" selected="0">
            <x v="0"/>
          </reference>
        </references>
      </pivotArea>
    </chartFormat>
    <chartFormat chart="2" format="28">
      <pivotArea type="data" outline="0" fieldPosition="0">
        <references count="2">
          <reference field="4294967294" count="1" selected="0">
            <x v="7"/>
          </reference>
          <reference field="0" count="1" selected="0">
            <x v="1"/>
          </reference>
        </references>
      </pivotArea>
    </chartFormat>
    <chartFormat chart="2" format="29">
      <pivotArea type="data" outline="0" fieldPosition="0">
        <references count="2">
          <reference field="4294967294" count="1" selected="0">
            <x v="8"/>
          </reference>
          <reference field="0" count="1" selected="0">
            <x v="0"/>
          </reference>
        </references>
      </pivotArea>
    </chartFormat>
    <chartFormat chart="2" format="30">
      <pivotArea type="data" outline="0" fieldPosition="0">
        <references count="2">
          <reference field="4294967294" count="1" selected="0">
            <x v="8"/>
          </reference>
          <reference field="0" count="1" selected="0">
            <x v="1"/>
          </reference>
        </references>
      </pivotArea>
    </chartFormat>
    <chartFormat chart="2" format="31">
      <pivotArea type="data" outline="0" fieldPosition="0">
        <references count="2">
          <reference field="4294967294" count="1" selected="0">
            <x v="9"/>
          </reference>
          <reference field="0" count="1" selected="0">
            <x v="0"/>
          </reference>
        </references>
      </pivotArea>
    </chartFormat>
    <chartFormat chart="2" format="32">
      <pivotArea type="data" outline="0" fieldPosition="0">
        <references count="2">
          <reference field="4294967294" count="1" selected="0">
            <x v="9"/>
          </reference>
          <reference field="0" count="1" selected="0">
            <x v="1"/>
          </reference>
        </references>
      </pivotArea>
    </chartFormat>
    <chartFormat chart="2" format="33">
      <pivotArea type="data" outline="0" fieldPosition="0">
        <references count="2">
          <reference field="4294967294" count="1" selected="0">
            <x v="10"/>
          </reference>
          <reference field="0" count="1" selected="0">
            <x v="0"/>
          </reference>
        </references>
      </pivotArea>
    </chartFormat>
    <chartFormat chart="2" format="34">
      <pivotArea type="data" outline="0" fieldPosition="0">
        <references count="2">
          <reference field="4294967294" count="1" selected="0">
            <x v="10"/>
          </reference>
          <reference field="0" count="1" selected="0">
            <x v="1"/>
          </reference>
        </references>
      </pivotArea>
    </chartFormat>
    <chartFormat chart="2" format="35">
      <pivotArea type="data" outline="0" fieldPosition="0">
        <references count="2">
          <reference field="4294967294" count="1" selected="0">
            <x v="11"/>
          </reference>
          <reference field="0" count="1" selected="0">
            <x v="0"/>
          </reference>
        </references>
      </pivotArea>
    </chartFormat>
    <chartFormat chart="2" format="36">
      <pivotArea type="data" outline="0" fieldPosition="0">
        <references count="2">
          <reference field="4294967294" count="1" selected="0">
            <x v="11"/>
          </reference>
          <reference field="0" count="1" selected="0">
            <x v="1"/>
          </reference>
        </references>
      </pivotArea>
    </chartFormat>
    <chartFormat chart="2" format="37">
      <pivotArea type="data" outline="0" fieldPosition="0">
        <references count="2">
          <reference field="4294967294" count="1" selected="0">
            <x v="12"/>
          </reference>
          <reference field="0" count="1" selected="0">
            <x v="0"/>
          </reference>
        </references>
      </pivotArea>
    </chartFormat>
    <chartFormat chart="2" format="38">
      <pivotArea type="data" outline="0" fieldPosition="0">
        <references count="2">
          <reference field="4294967294" count="1" selected="0">
            <x v="12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1FD3E-BA15-432C-BCD3-3A66DA5002D4}">
  <dimension ref="D2:W18"/>
  <sheetViews>
    <sheetView tabSelected="1" zoomScale="90" zoomScaleNormal="90" workbookViewId="0">
      <selection activeCell="I18" sqref="I18"/>
    </sheetView>
  </sheetViews>
  <sheetFormatPr defaultColWidth="11.42578125" defaultRowHeight="15"/>
  <cols>
    <col min="4" max="4" width="54.5703125" customWidth="1"/>
    <col min="5" max="18" width="4" customWidth="1"/>
    <col min="20" max="20" width="74.28515625" bestFit="1" customWidth="1"/>
    <col min="21" max="21" width="12.28515625" bestFit="1" customWidth="1"/>
    <col min="22" max="22" width="16.28515625" bestFit="1" customWidth="1"/>
    <col min="23" max="23" width="12.5703125" bestFit="1" customWidth="1"/>
  </cols>
  <sheetData>
    <row r="2" spans="4:23" ht="15.75" thickBot="1"/>
    <row r="3" spans="4:23" ht="15.75" thickBot="1">
      <c r="D3" s="30" t="s">
        <v>0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T3" s="30" t="s">
        <v>1</v>
      </c>
      <c r="U3" s="31"/>
      <c r="V3" s="31"/>
      <c r="W3" s="32"/>
    </row>
    <row r="4" spans="4:23" ht="15.75" thickBot="1">
      <c r="D4" s="11" t="s">
        <v>2</v>
      </c>
      <c r="E4" s="30" t="s">
        <v>3</v>
      </c>
      <c r="F4" s="31"/>
      <c r="G4" s="31"/>
      <c r="H4" s="33"/>
      <c r="I4" s="30" t="s">
        <v>4</v>
      </c>
      <c r="J4" s="31"/>
      <c r="K4" s="31"/>
      <c r="L4" s="31"/>
      <c r="M4" s="30" t="s">
        <v>5</v>
      </c>
      <c r="N4" s="31"/>
      <c r="O4" s="31"/>
      <c r="P4" s="32"/>
      <c r="T4" s="21" t="s">
        <v>6</v>
      </c>
      <c r="U4" s="22" t="s">
        <v>7</v>
      </c>
      <c r="V4" s="23" t="s">
        <v>8</v>
      </c>
      <c r="W4" s="17" t="s">
        <v>9</v>
      </c>
    </row>
    <row r="5" spans="4:23">
      <c r="D5" s="1" t="s">
        <v>10</v>
      </c>
      <c r="E5" s="2" t="s">
        <v>11</v>
      </c>
      <c r="F5" s="3" t="s">
        <v>12</v>
      </c>
      <c r="G5" s="3" t="s">
        <v>13</v>
      </c>
      <c r="H5" s="3" t="s">
        <v>14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11</v>
      </c>
      <c r="N5" s="3" t="s">
        <v>12</v>
      </c>
      <c r="O5" s="3" t="s">
        <v>13</v>
      </c>
      <c r="P5" s="4" t="s">
        <v>14</v>
      </c>
      <c r="T5" s="3" t="s">
        <v>15</v>
      </c>
      <c r="U5" s="18">
        <v>38</v>
      </c>
      <c r="V5" s="19">
        <v>49555</v>
      </c>
      <c r="W5" s="20">
        <f>V5*U5</f>
        <v>1883090</v>
      </c>
    </row>
    <row r="6" spans="4:23" ht="30">
      <c r="D6" s="5" t="s">
        <v>16</v>
      </c>
      <c r="E6" s="8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T6" s="3" t="s">
        <v>17</v>
      </c>
      <c r="U6" s="18">
        <v>23</v>
      </c>
      <c r="V6" s="19">
        <v>31329</v>
      </c>
      <c r="W6" s="20">
        <f t="shared" ref="W6:W16" si="0">V6*U6</f>
        <v>720567</v>
      </c>
    </row>
    <row r="7" spans="4:23" ht="30">
      <c r="D7" s="5" t="s">
        <v>18</v>
      </c>
      <c r="E7" s="2"/>
      <c r="F7" s="6"/>
      <c r="G7" s="3"/>
      <c r="H7" s="3"/>
      <c r="I7" s="3"/>
      <c r="J7" s="3"/>
      <c r="K7" s="3"/>
      <c r="L7" s="3"/>
      <c r="M7" s="3"/>
      <c r="N7" s="3"/>
      <c r="O7" s="3"/>
      <c r="P7" s="4"/>
      <c r="T7" s="3" t="s">
        <v>19</v>
      </c>
      <c r="U7" s="18">
        <v>20</v>
      </c>
      <c r="V7" s="19">
        <v>90582</v>
      </c>
      <c r="W7" s="20">
        <f t="shared" si="0"/>
        <v>1811640</v>
      </c>
    </row>
    <row r="8" spans="4:23" ht="30">
      <c r="D8" s="5" t="s">
        <v>20</v>
      </c>
      <c r="E8" s="2"/>
      <c r="F8" s="3"/>
      <c r="G8" s="3"/>
      <c r="H8" s="6"/>
      <c r="I8" s="3"/>
      <c r="J8" s="3"/>
      <c r="K8" s="3"/>
      <c r="L8" s="3"/>
      <c r="M8" s="3"/>
      <c r="N8" s="3"/>
      <c r="O8" s="3"/>
      <c r="P8" s="4"/>
      <c r="T8" s="3" t="s">
        <v>21</v>
      </c>
      <c r="U8" s="18">
        <v>21</v>
      </c>
      <c r="V8" s="19">
        <v>49911</v>
      </c>
      <c r="W8" s="20">
        <f t="shared" si="0"/>
        <v>1048131</v>
      </c>
    </row>
    <row r="9" spans="4:23">
      <c r="D9" s="5" t="s">
        <v>22</v>
      </c>
      <c r="E9" s="2"/>
      <c r="F9" s="6"/>
      <c r="G9" s="6"/>
      <c r="H9" s="3"/>
      <c r="I9" s="3"/>
      <c r="J9" s="3"/>
      <c r="K9" s="3"/>
      <c r="L9" s="3"/>
      <c r="M9" s="3"/>
      <c r="N9" s="3"/>
      <c r="O9" s="3"/>
      <c r="P9" s="4"/>
      <c r="T9" s="3" t="s">
        <v>23</v>
      </c>
      <c r="U9" s="18">
        <v>10</v>
      </c>
      <c r="V9" s="19">
        <v>319445</v>
      </c>
      <c r="W9" s="20">
        <f t="shared" si="0"/>
        <v>3194450</v>
      </c>
    </row>
    <row r="10" spans="4:23">
      <c r="D10" s="5" t="s">
        <v>24</v>
      </c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T10" s="3" t="s">
        <v>25</v>
      </c>
      <c r="U10" s="18">
        <v>38</v>
      </c>
      <c r="V10" s="19">
        <v>3117</v>
      </c>
      <c r="W10" s="20">
        <f t="shared" si="0"/>
        <v>118446</v>
      </c>
    </row>
    <row r="11" spans="4:23">
      <c r="D11" s="5" t="s">
        <v>26</v>
      </c>
      <c r="E11" s="2"/>
      <c r="F11" s="6"/>
      <c r="G11" s="3"/>
      <c r="I11" s="3"/>
      <c r="J11" s="3"/>
      <c r="K11" s="3"/>
      <c r="L11" s="3"/>
      <c r="M11" s="3"/>
      <c r="N11" s="3"/>
      <c r="O11" s="3"/>
      <c r="P11" s="4"/>
      <c r="T11" s="3" t="s">
        <v>27</v>
      </c>
      <c r="U11" s="18">
        <v>10</v>
      </c>
      <c r="V11" s="19">
        <v>20942</v>
      </c>
      <c r="W11" s="20">
        <f t="shared" si="0"/>
        <v>209420</v>
      </c>
    </row>
    <row r="12" spans="4:23">
      <c r="D12" s="5" t="s">
        <v>28</v>
      </c>
      <c r="E12" s="2"/>
      <c r="F12" s="3"/>
      <c r="G12" s="3"/>
      <c r="H12" s="3"/>
      <c r="I12" s="9"/>
      <c r="J12" s="3"/>
      <c r="K12" s="3"/>
      <c r="L12" s="3"/>
      <c r="M12" s="3"/>
      <c r="N12" s="3"/>
      <c r="O12" s="3"/>
      <c r="P12" s="4"/>
      <c r="T12" s="3" t="s">
        <v>29</v>
      </c>
      <c r="U12" s="18">
        <v>14</v>
      </c>
      <c r="V12" s="19">
        <v>26470</v>
      </c>
      <c r="W12" s="20">
        <f t="shared" si="0"/>
        <v>370580</v>
      </c>
    </row>
    <row r="13" spans="4:23">
      <c r="D13" s="7" t="s">
        <v>30</v>
      </c>
      <c r="E13" s="2"/>
      <c r="F13" s="3"/>
      <c r="G13" s="3"/>
      <c r="H13" s="6"/>
      <c r="I13" s="3"/>
      <c r="J13" s="3"/>
      <c r="K13" s="3"/>
      <c r="L13" s="3"/>
      <c r="M13" s="3"/>
      <c r="N13" s="3"/>
      <c r="O13" s="3"/>
      <c r="P13" s="4"/>
      <c r="T13" s="3" t="s">
        <v>31</v>
      </c>
      <c r="U13" s="18">
        <v>23</v>
      </c>
      <c r="V13" s="19">
        <v>65820</v>
      </c>
      <c r="W13" s="20">
        <f>V13*U13</f>
        <v>1513860</v>
      </c>
    </row>
    <row r="14" spans="4:23">
      <c r="D14" s="7" t="s">
        <v>32</v>
      </c>
      <c r="E14" s="2"/>
      <c r="F14" s="3"/>
      <c r="G14" s="3"/>
      <c r="H14" s="3"/>
      <c r="I14" s="3"/>
      <c r="J14" s="3"/>
      <c r="K14" s="3"/>
      <c r="L14" s="3"/>
      <c r="M14" s="9"/>
      <c r="N14" s="3"/>
      <c r="O14" s="3"/>
      <c r="P14" s="4"/>
      <c r="T14" s="3" t="s">
        <v>33</v>
      </c>
      <c r="U14" s="18">
        <v>23</v>
      </c>
      <c r="V14" s="19">
        <v>14999</v>
      </c>
      <c r="W14" s="20">
        <f t="shared" si="0"/>
        <v>344977</v>
      </c>
    </row>
    <row r="15" spans="4:23" ht="15.75" thickBot="1">
      <c r="D15" s="10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  <c r="T15" s="3" t="s">
        <v>34</v>
      </c>
      <c r="U15" s="18">
        <v>23</v>
      </c>
      <c r="V15" s="19">
        <v>33795</v>
      </c>
      <c r="W15" s="20">
        <f t="shared" si="0"/>
        <v>777285</v>
      </c>
    </row>
    <row r="16" spans="4:23">
      <c r="T16" s="3" t="s">
        <v>35</v>
      </c>
      <c r="U16" s="18">
        <v>5</v>
      </c>
      <c r="V16" s="19">
        <v>83928</v>
      </c>
      <c r="W16" s="20">
        <f t="shared" si="0"/>
        <v>419640</v>
      </c>
    </row>
    <row r="17" spans="4:23">
      <c r="D17" t="s">
        <v>36</v>
      </c>
      <c r="E17" s="12"/>
      <c r="T17" s="3" t="s">
        <v>37</v>
      </c>
      <c r="U17" s="18">
        <v>2</v>
      </c>
      <c r="V17" s="19">
        <v>1098339</v>
      </c>
      <c r="W17" s="20">
        <f>V17*U17</f>
        <v>2196678</v>
      </c>
    </row>
    <row r="18" spans="4:23">
      <c r="D18" t="s">
        <v>38</v>
      </c>
      <c r="E18" s="13"/>
      <c r="W18" s="20">
        <f>SUM(W5:W17)</f>
        <v>14608764</v>
      </c>
    </row>
  </sheetData>
  <mergeCells count="5">
    <mergeCell ref="D3:P3"/>
    <mergeCell ref="T3:W3"/>
    <mergeCell ref="E4:H4"/>
    <mergeCell ref="I4:L4"/>
    <mergeCell ref="M4:P4"/>
  </mergeCells>
  <pageMargins left="0.7" right="0.7" top="0.75" bottom="0.75" header="0.3" footer="0.3"/>
  <pageSetup orientation="portrait" r:id="rId1"/>
  <headerFooter>
    <oddFooter>&amp;C_x000D_&amp;1#&amp;"arial"&amp;9&amp;K008000 C1 - 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90B67-03C2-4692-B26C-14DCFD9CE1E8}">
  <dimension ref="C3:AE18"/>
  <sheetViews>
    <sheetView workbookViewId="0">
      <selection activeCell="O26" sqref="O26"/>
    </sheetView>
  </sheetViews>
  <sheetFormatPr defaultColWidth="11.42578125" defaultRowHeight="15"/>
  <cols>
    <col min="3" max="3" width="11.42578125" style="24"/>
    <col min="4" max="4" width="6.140625" bestFit="1" customWidth="1"/>
    <col min="5" max="5" width="8" bestFit="1" customWidth="1"/>
    <col min="6" max="6" width="6.42578125" bestFit="1" customWidth="1"/>
    <col min="7" max="7" width="5.28515625" bestFit="1" customWidth="1"/>
    <col min="8" max="8" width="6" bestFit="1" customWidth="1"/>
    <col min="9" max="9" width="5.7109375" bestFit="1" customWidth="1"/>
    <col min="10" max="10" width="5.140625" bestFit="1" customWidth="1"/>
    <col min="11" max="11" width="7.140625" bestFit="1" customWidth="1"/>
    <col min="13" max="13" width="8.140625" bestFit="1" customWidth="1"/>
    <col min="14" max="14" width="11" bestFit="1" customWidth="1"/>
    <col min="15" max="15" width="10.140625" bestFit="1" customWidth="1"/>
    <col min="18" max="18" width="17.5703125" bestFit="1" customWidth="1"/>
    <col min="19" max="19" width="14.5703125" bestFit="1" customWidth="1"/>
    <col min="20" max="20" width="14.140625" bestFit="1" customWidth="1"/>
    <col min="21" max="21" width="16.140625" bestFit="1" customWidth="1"/>
    <col min="22" max="22" width="15.140625" bestFit="1" customWidth="1"/>
    <col min="23" max="23" width="13.140625" bestFit="1" customWidth="1"/>
    <col min="24" max="24" width="14.5703125" bestFit="1" customWidth="1"/>
    <col min="25" max="25" width="19.5703125" bestFit="1" customWidth="1"/>
    <col min="26" max="26" width="16.28515625" bestFit="1" customWidth="1"/>
    <col min="27" max="27" width="13.28515625" bestFit="1" customWidth="1"/>
    <col min="28" max="28" width="13.7109375" bestFit="1" customWidth="1"/>
    <col min="29" max="29" width="19.140625" bestFit="1" customWidth="1"/>
    <col min="30" max="30" width="14" bestFit="1" customWidth="1"/>
    <col min="31" max="31" width="18.28515625" bestFit="1" customWidth="1"/>
  </cols>
  <sheetData>
    <row r="3" spans="3:31">
      <c r="R3" s="26" t="s">
        <v>39</v>
      </c>
      <c r="S3" t="s">
        <v>40</v>
      </c>
      <c r="T3" t="s">
        <v>41</v>
      </c>
      <c r="U3" t="s">
        <v>42</v>
      </c>
      <c r="V3" t="s">
        <v>43</v>
      </c>
      <c r="W3" t="s">
        <v>44</v>
      </c>
      <c r="X3" t="s">
        <v>45</v>
      </c>
      <c r="Y3" t="s">
        <v>46</v>
      </c>
      <c r="Z3" t="s">
        <v>47</v>
      </c>
      <c r="AA3" t="s">
        <v>48</v>
      </c>
      <c r="AB3" t="s">
        <v>49</v>
      </c>
      <c r="AC3" t="s">
        <v>50</v>
      </c>
      <c r="AD3" t="s">
        <v>51</v>
      </c>
      <c r="AE3" t="s">
        <v>52</v>
      </c>
    </row>
    <row r="4" spans="3:31">
      <c r="R4" s="27">
        <v>2022</v>
      </c>
      <c r="S4">
        <v>14</v>
      </c>
      <c r="T4">
        <v>1</v>
      </c>
      <c r="U4">
        <v>0</v>
      </c>
      <c r="V4">
        <v>3</v>
      </c>
      <c r="W4">
        <v>2</v>
      </c>
      <c r="X4">
        <v>2</v>
      </c>
      <c r="Y4">
        <v>1</v>
      </c>
      <c r="Z4">
        <v>1</v>
      </c>
      <c r="AA4">
        <v>1</v>
      </c>
      <c r="AB4">
        <v>0</v>
      </c>
      <c r="AC4">
        <v>1</v>
      </c>
      <c r="AD4">
        <v>0</v>
      </c>
      <c r="AE4">
        <v>2</v>
      </c>
    </row>
    <row r="5" spans="3:31">
      <c r="R5" s="27">
        <v>2023</v>
      </c>
      <c r="S5">
        <v>20</v>
      </c>
      <c r="T5">
        <v>2</v>
      </c>
      <c r="U5">
        <v>1</v>
      </c>
      <c r="V5">
        <v>1</v>
      </c>
      <c r="W5">
        <v>4</v>
      </c>
      <c r="X5">
        <v>3</v>
      </c>
      <c r="Y5">
        <v>0</v>
      </c>
      <c r="Z5">
        <v>2</v>
      </c>
      <c r="AA5">
        <v>4</v>
      </c>
      <c r="AB5">
        <v>1</v>
      </c>
      <c r="AC5">
        <v>0</v>
      </c>
      <c r="AD5">
        <v>2</v>
      </c>
      <c r="AE5">
        <v>0</v>
      </c>
    </row>
    <row r="6" spans="3:31">
      <c r="C6" s="34" t="s">
        <v>53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R6" s="27" t="s">
        <v>54</v>
      </c>
      <c r="S6">
        <v>34</v>
      </c>
      <c r="T6">
        <v>3</v>
      </c>
      <c r="U6">
        <v>1</v>
      </c>
      <c r="V6">
        <v>4</v>
      </c>
      <c r="W6">
        <v>6</v>
      </c>
      <c r="X6">
        <v>5</v>
      </c>
      <c r="Y6">
        <v>1</v>
      </c>
      <c r="Z6">
        <v>3</v>
      </c>
      <c r="AA6">
        <v>5</v>
      </c>
      <c r="AB6">
        <v>1</v>
      </c>
      <c r="AC6">
        <v>1</v>
      </c>
      <c r="AD6">
        <v>2</v>
      </c>
      <c r="AE6">
        <v>2</v>
      </c>
    </row>
    <row r="7" spans="3:31">
      <c r="C7" s="25" t="s">
        <v>55</v>
      </c>
      <c r="D7" s="25" t="s">
        <v>56</v>
      </c>
      <c r="E7" s="25" t="s">
        <v>57</v>
      </c>
      <c r="F7" s="25" t="s">
        <v>58</v>
      </c>
      <c r="G7" s="25" t="s">
        <v>59</v>
      </c>
      <c r="H7" s="25" t="s">
        <v>60</v>
      </c>
      <c r="I7" s="25" t="s">
        <v>61</v>
      </c>
      <c r="J7" s="25" t="s">
        <v>62</v>
      </c>
      <c r="K7" s="25" t="s">
        <v>63</v>
      </c>
      <c r="L7" s="25" t="s">
        <v>64</v>
      </c>
      <c r="M7" s="25" t="s">
        <v>65</v>
      </c>
      <c r="N7" s="25" t="s">
        <v>66</v>
      </c>
      <c r="O7" s="25" t="s">
        <v>67</v>
      </c>
      <c r="P7" s="25" t="s">
        <v>9</v>
      </c>
    </row>
    <row r="8" spans="3:31">
      <c r="C8" s="18">
        <v>2022</v>
      </c>
      <c r="D8" s="18">
        <v>1</v>
      </c>
      <c r="E8" s="18">
        <v>0</v>
      </c>
      <c r="F8" s="18">
        <v>2</v>
      </c>
      <c r="G8" s="18">
        <v>1</v>
      </c>
      <c r="H8" s="18">
        <v>0</v>
      </c>
      <c r="I8" s="18">
        <v>0</v>
      </c>
      <c r="J8" s="18">
        <v>2</v>
      </c>
      <c r="K8" s="18">
        <v>3</v>
      </c>
      <c r="L8" s="18">
        <v>1</v>
      </c>
      <c r="M8" s="18">
        <v>1</v>
      </c>
      <c r="N8" s="18">
        <v>1</v>
      </c>
      <c r="O8" s="18">
        <v>2</v>
      </c>
      <c r="P8" s="18">
        <f>SUM(D8:O8)</f>
        <v>14</v>
      </c>
    </row>
    <row r="9" spans="3:31">
      <c r="C9" s="18">
        <v>2023</v>
      </c>
      <c r="D9" s="18">
        <v>2</v>
      </c>
      <c r="E9" s="18">
        <v>1</v>
      </c>
      <c r="F9" s="18">
        <v>3</v>
      </c>
      <c r="G9" s="18">
        <v>4</v>
      </c>
      <c r="H9" s="18">
        <v>2</v>
      </c>
      <c r="I9" s="18">
        <v>1</v>
      </c>
      <c r="J9" s="18">
        <v>4</v>
      </c>
      <c r="K9" s="18">
        <v>1</v>
      </c>
      <c r="L9" s="18">
        <v>0</v>
      </c>
      <c r="M9" s="18">
        <v>2</v>
      </c>
      <c r="N9" s="18">
        <v>0</v>
      </c>
      <c r="O9" s="18">
        <v>0</v>
      </c>
      <c r="P9" s="18">
        <f>SUM(D9:O9)</f>
        <v>20</v>
      </c>
    </row>
    <row r="15" spans="3:31">
      <c r="C15" s="34" t="s">
        <v>68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3:31">
      <c r="C16" s="25" t="s">
        <v>55</v>
      </c>
      <c r="D16" s="25" t="s">
        <v>56</v>
      </c>
      <c r="E16" s="25" t="s">
        <v>57</v>
      </c>
      <c r="F16" s="25" t="s">
        <v>58</v>
      </c>
      <c r="G16" s="25" t="s">
        <v>59</v>
      </c>
      <c r="H16" s="25" t="s">
        <v>60</v>
      </c>
      <c r="I16" s="25" t="s">
        <v>61</v>
      </c>
      <c r="J16" s="25" t="s">
        <v>62</v>
      </c>
      <c r="K16" s="25" t="s">
        <v>63</v>
      </c>
      <c r="L16" s="25" t="s">
        <v>64</v>
      </c>
      <c r="M16" s="25" t="s">
        <v>65</v>
      </c>
      <c r="N16" s="25" t="s">
        <v>66</v>
      </c>
      <c r="O16" s="25" t="s">
        <v>67</v>
      </c>
      <c r="P16" s="25" t="s">
        <v>9</v>
      </c>
    </row>
    <row r="17" spans="3:16">
      <c r="C17" s="18">
        <v>2022</v>
      </c>
      <c r="D17" s="18">
        <v>2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3</v>
      </c>
      <c r="K17" s="18">
        <v>10</v>
      </c>
      <c r="L17" s="18">
        <v>0</v>
      </c>
      <c r="M17" s="18">
        <v>5</v>
      </c>
      <c r="N17" s="18">
        <v>0</v>
      </c>
      <c r="O17" s="18">
        <v>2</v>
      </c>
      <c r="P17" s="18">
        <f>SUM(D17:O17)</f>
        <v>22</v>
      </c>
    </row>
    <row r="18" spans="3:16">
      <c r="C18" s="18">
        <v>2023</v>
      </c>
      <c r="D18" s="18">
        <v>5</v>
      </c>
      <c r="E18" s="18">
        <v>2</v>
      </c>
      <c r="F18" s="18">
        <v>0</v>
      </c>
      <c r="G18" s="18">
        <v>20</v>
      </c>
      <c r="H18" s="18">
        <v>0</v>
      </c>
      <c r="I18" s="18">
        <v>5</v>
      </c>
      <c r="J18" s="18">
        <v>2</v>
      </c>
      <c r="K18" s="18">
        <v>0</v>
      </c>
      <c r="L18" s="18">
        <v>0</v>
      </c>
      <c r="M18" s="18">
        <v>5</v>
      </c>
      <c r="N18" s="18">
        <v>0</v>
      </c>
      <c r="O18" s="18">
        <v>0</v>
      </c>
      <c r="P18" s="18">
        <f>SUM(D18:O18)</f>
        <v>39</v>
      </c>
    </row>
  </sheetData>
  <mergeCells count="2">
    <mergeCell ref="C6:P6"/>
    <mergeCell ref="C15:P15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771D-9A23-48B6-8B9C-5084DF9E0C3F}">
  <dimension ref="A1:B28"/>
  <sheetViews>
    <sheetView workbookViewId="0">
      <selection activeCell="E13" sqref="E13"/>
    </sheetView>
  </sheetViews>
  <sheetFormatPr defaultColWidth="11.42578125" defaultRowHeight="15"/>
  <cols>
    <col min="1" max="1" width="12.42578125" bestFit="1" customWidth="1"/>
    <col min="2" max="2" width="13.85546875" customWidth="1"/>
  </cols>
  <sheetData>
    <row r="1" spans="1:2" ht="15.75">
      <c r="A1" s="35" t="s">
        <v>69</v>
      </c>
      <c r="B1" s="35"/>
    </row>
    <row r="2" spans="1:2" ht="15.75">
      <c r="A2" s="29" t="s">
        <v>70</v>
      </c>
      <c r="B2" s="3">
        <v>60</v>
      </c>
    </row>
    <row r="3" spans="1:2">
      <c r="A3" s="3" t="s">
        <v>71</v>
      </c>
      <c r="B3" s="3">
        <v>160</v>
      </c>
    </row>
    <row r="6" spans="1:2" ht="15.75">
      <c r="A6" s="36" t="s">
        <v>72</v>
      </c>
      <c r="B6" s="36"/>
    </row>
    <row r="7" spans="1:2" ht="15.75">
      <c r="A7" s="28" t="s">
        <v>73</v>
      </c>
      <c r="B7">
        <v>41</v>
      </c>
    </row>
    <row r="8" spans="1:2" ht="15.75">
      <c r="A8" s="28" t="s">
        <v>74</v>
      </c>
      <c r="B8">
        <v>73</v>
      </c>
    </row>
    <row r="9" spans="1:2" ht="15.75">
      <c r="A9" s="28" t="s">
        <v>75</v>
      </c>
      <c r="B9">
        <v>68</v>
      </c>
    </row>
    <row r="10" spans="1:2" ht="15.75">
      <c r="A10" s="28" t="s">
        <v>76</v>
      </c>
      <c r="B10">
        <v>38</v>
      </c>
    </row>
    <row r="11" spans="1:2">
      <c r="B11">
        <f>SUM(B7:B10)</f>
        <v>220</v>
      </c>
    </row>
    <row r="14" spans="1:2" ht="15.75">
      <c r="A14" s="28" t="s">
        <v>77</v>
      </c>
    </row>
    <row r="15" spans="1:2" ht="15.75">
      <c r="A15" s="28" t="s">
        <v>78</v>
      </c>
      <c r="B15">
        <v>110</v>
      </c>
    </row>
    <row r="16" spans="1:2" ht="15.75">
      <c r="A16" s="28" t="s">
        <v>79</v>
      </c>
      <c r="B16">
        <v>42</v>
      </c>
    </row>
    <row r="17" spans="1:2" ht="15.75">
      <c r="A17" s="28" t="s">
        <v>80</v>
      </c>
      <c r="B17">
        <v>62</v>
      </c>
    </row>
    <row r="18" spans="1:2" ht="15.75">
      <c r="A18" s="28" t="s">
        <v>81</v>
      </c>
      <c r="B18">
        <v>5</v>
      </c>
    </row>
    <row r="19" spans="1:2" ht="15.75">
      <c r="A19" s="28" t="s">
        <v>82</v>
      </c>
      <c r="B19">
        <v>1</v>
      </c>
    </row>
    <row r="20" spans="1:2">
      <c r="B20">
        <f>SUM(B15:B19)</f>
        <v>220</v>
      </c>
    </row>
    <row r="22" spans="1:2" ht="15.75">
      <c r="A22" s="28" t="s">
        <v>83</v>
      </c>
    </row>
    <row r="23" spans="1:2" ht="15.75">
      <c r="A23" s="28" t="s">
        <v>84</v>
      </c>
      <c r="B23">
        <v>2</v>
      </c>
    </row>
    <row r="24" spans="1:2" ht="15.75">
      <c r="A24" s="28" t="s">
        <v>85</v>
      </c>
      <c r="B24">
        <v>117</v>
      </c>
    </row>
    <row r="25" spans="1:2" ht="15.75">
      <c r="A25" s="28" t="s">
        <v>86</v>
      </c>
      <c r="B25">
        <v>29</v>
      </c>
    </row>
    <row r="26" spans="1:2" ht="15.75">
      <c r="A26" s="28" t="s">
        <v>87</v>
      </c>
      <c r="B26">
        <v>20</v>
      </c>
    </row>
    <row r="27" spans="1:2" ht="15.75">
      <c r="A27" s="28" t="s">
        <v>88</v>
      </c>
      <c r="B27">
        <v>52</v>
      </c>
    </row>
    <row r="28" spans="1:2">
      <c r="B28">
        <f>SUM(B23:B27)</f>
        <v>220</v>
      </c>
    </row>
  </sheetData>
  <mergeCells count="2">
    <mergeCell ref="A1:B1"/>
    <mergeCell ref="A6:B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MARTINEZ GONZALEZ Diana Alexandra</dc:creator>
  <cp:keywords/>
  <dc:description/>
  <cp:lastModifiedBy/>
  <cp:revision/>
  <dcterms:created xsi:type="dcterms:W3CDTF">2024-04-02T13:46:43Z</dcterms:created>
  <dcterms:modified xsi:type="dcterms:W3CDTF">2024-06-13T21:16:33Z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3b7177-c66c-4b22-a350-7ee86f9a1e74_Enabled">
    <vt:lpwstr>true</vt:lpwstr>
  </property>
  <property fmtid="{D5CDD505-2E9C-101B-9397-08002B2CF9AE}" pid="3" name="MSIP_Label_f43b7177-c66c-4b22-a350-7ee86f9a1e74_SetDate">
    <vt:lpwstr>2024-04-02T14:29:42Z</vt:lpwstr>
  </property>
  <property fmtid="{D5CDD505-2E9C-101B-9397-08002B2CF9AE}" pid="4" name="MSIP_Label_f43b7177-c66c-4b22-a350-7ee86f9a1e74_Method">
    <vt:lpwstr>Standard</vt:lpwstr>
  </property>
  <property fmtid="{D5CDD505-2E9C-101B-9397-08002B2CF9AE}" pid="5" name="MSIP_Label_f43b7177-c66c-4b22-a350-7ee86f9a1e74_Name">
    <vt:lpwstr>C1_Internal use</vt:lpwstr>
  </property>
  <property fmtid="{D5CDD505-2E9C-101B-9397-08002B2CF9AE}" pid="6" name="MSIP_Label_f43b7177-c66c-4b22-a350-7ee86f9a1e74_SiteId">
    <vt:lpwstr>e4e1abd9-eac7-4a71-ab52-da5c998aa7ba</vt:lpwstr>
  </property>
  <property fmtid="{D5CDD505-2E9C-101B-9397-08002B2CF9AE}" pid="7" name="MSIP_Label_f43b7177-c66c-4b22-a350-7ee86f9a1e74_ActionId">
    <vt:lpwstr>9ed9b8a8-2aa2-4fa7-9fcd-4f8638185498</vt:lpwstr>
  </property>
  <property fmtid="{D5CDD505-2E9C-101B-9397-08002B2CF9AE}" pid="8" name="MSIP_Label_f43b7177-c66c-4b22-a350-7ee86f9a1e74_ContentBits">
    <vt:lpwstr>2</vt:lpwstr>
  </property>
</Properties>
</file>