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opción de grado\"/>
    </mc:Choice>
  </mc:AlternateContent>
  <bookViews>
    <workbookView xWindow="0" yWindow="0" windowWidth="20400" windowHeight="7755"/>
  </bookViews>
  <sheets>
    <sheet name="Hoja1" sheetId="1" r:id="rId1"/>
    <sheet name="lista de posibles amenazas" sheetId="2" r:id="rId2"/>
    <sheet name="Hoja2" sheetId="3" r:id="rId3"/>
  </sheets>
  <externalReferences>
    <externalReference r:id="rId4"/>
  </externalReferences>
  <definedNames>
    <definedName name="elinicio">[1]INICIO!$A$1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08" i="1" l="1"/>
  <c r="L109" i="1"/>
  <c r="L110" i="1"/>
  <c r="L111" i="1"/>
  <c r="L112" i="1"/>
  <c r="L107" i="1"/>
  <c r="W99" i="1" l="1"/>
  <c r="W100" i="1"/>
  <c r="W101" i="1"/>
  <c r="W102" i="1"/>
  <c r="W103" i="1"/>
  <c r="I99" i="1"/>
  <c r="I100" i="1"/>
  <c r="I101" i="1"/>
  <c r="I102" i="1"/>
  <c r="I103" i="1"/>
  <c r="A103" i="1"/>
  <c r="A101" i="1"/>
  <c r="A102" i="1"/>
  <c r="A100" i="1"/>
  <c r="A99" i="1"/>
  <c r="A108" i="1" l="1"/>
  <c r="A109" i="1"/>
  <c r="A110" i="1"/>
  <c r="A111" i="1"/>
  <c r="A112" i="1"/>
  <c r="W98" i="1"/>
  <c r="I98" i="1"/>
  <c r="A98" i="1"/>
  <c r="A107" i="1" s="1"/>
  <c r="AC78" i="1" l="1"/>
  <c r="AC77" i="1"/>
  <c r="AC76" i="1"/>
  <c r="AC75" i="1"/>
  <c r="AC73" i="1"/>
  <c r="AC72" i="1"/>
  <c r="AC71" i="1"/>
  <c r="AC70" i="1"/>
  <c r="AC68" i="1"/>
  <c r="AC67" i="1"/>
  <c r="AC66" i="1"/>
  <c r="AC65" i="1"/>
  <c r="AC62" i="1"/>
  <c r="AC61" i="1"/>
  <c r="AC60" i="1"/>
  <c r="AC59" i="1"/>
  <c r="AC57" i="1"/>
  <c r="AC56" i="1"/>
  <c r="AC55" i="1"/>
  <c r="AC54" i="1"/>
  <c r="AC53" i="1"/>
  <c r="AC52" i="1"/>
  <c r="AC51" i="1"/>
  <c r="AC50" i="1"/>
  <c r="AC48" i="1"/>
  <c r="AC47" i="1"/>
  <c r="AC46" i="1"/>
  <c r="AC45" i="1"/>
  <c r="AC44" i="1"/>
  <c r="AC43" i="1"/>
  <c r="AC40" i="1"/>
  <c r="AC39" i="1"/>
  <c r="AC38" i="1"/>
  <c r="AC37" i="1"/>
  <c r="AC35" i="1"/>
  <c r="AC34" i="1"/>
  <c r="AC33" i="1"/>
  <c r="AC32" i="1"/>
  <c r="AC31" i="1"/>
  <c r="AC29" i="1"/>
  <c r="AC28" i="1"/>
  <c r="AC27" i="1"/>
  <c r="AC26" i="1"/>
  <c r="AC25" i="1"/>
  <c r="AC24" i="1"/>
  <c r="AC23" i="1"/>
  <c r="AC22" i="1"/>
  <c r="AC69" i="1" l="1"/>
  <c r="P92" i="1" s="1"/>
  <c r="AC30" i="1"/>
  <c r="P84" i="1" s="1"/>
  <c r="AC36" i="1"/>
  <c r="P85" i="1" s="1"/>
  <c r="AC41" i="1"/>
  <c r="P86" i="1" s="1"/>
  <c r="AC74" i="1"/>
  <c r="P93" i="1" s="1"/>
  <c r="AC49" i="1"/>
  <c r="P88" i="1" s="1"/>
  <c r="AC58" i="1"/>
  <c r="P89" i="1" s="1"/>
  <c r="AC63" i="1"/>
  <c r="P90" i="1" s="1"/>
  <c r="AC79" i="1"/>
  <c r="P94" i="1" s="1"/>
  <c r="B43" i="2"/>
  <c r="B26" i="2"/>
  <c r="V84" i="1" l="1"/>
  <c r="AB84" i="1" s="1"/>
  <c r="V92" i="1"/>
  <c r="AB92" i="1" s="1"/>
  <c r="V88" i="1"/>
  <c r="AB88" i="1" s="1"/>
</calcChain>
</file>

<file path=xl/comments1.xml><?xml version="1.0" encoding="utf-8"?>
<comments xmlns="http://schemas.openxmlformats.org/spreadsheetml/2006/main">
  <authors>
    <author>cindy.sastoque</author>
  </authors>
  <commentList>
    <comment ref="G11" authorId="0" shapeId="0">
      <text>
        <r>
          <rPr>
            <b/>
            <sz val="9"/>
            <color indexed="81"/>
            <rFont val="Tahoma"/>
            <family val="2"/>
          </rPr>
          <t xml:space="preserve">-Interno
-Externo </t>
        </r>
      </text>
    </comment>
    <comment ref="K11" authorId="0" shapeId="0">
      <text>
        <r>
          <rPr>
            <b/>
            <sz val="9"/>
            <color indexed="81"/>
            <rFont val="Tahoma"/>
            <family val="2"/>
          </rPr>
          <t>-Naturales 
-Tecnologica
-Sociales</t>
        </r>
      </text>
    </comment>
    <comment ref="AA11" authorId="0" shapeId="0">
      <text>
        <r>
          <rPr>
            <b/>
            <u/>
            <sz val="9"/>
            <color indexed="81"/>
            <rFont val="Tahoma"/>
            <family val="2"/>
          </rPr>
          <t xml:space="preserve">Posible: </t>
        </r>
        <r>
          <rPr>
            <b/>
            <sz val="9"/>
            <color indexed="81"/>
            <rFont val="Tahoma"/>
            <family val="2"/>
          </rPr>
          <t xml:space="preserve">Nunca ha sucedido
</t>
        </r>
        <r>
          <rPr>
            <b/>
            <u/>
            <sz val="9"/>
            <color indexed="81"/>
            <rFont val="Tahoma"/>
            <family val="2"/>
          </rPr>
          <t xml:space="preserve">Probable: </t>
        </r>
        <r>
          <rPr>
            <b/>
            <sz val="9"/>
            <color indexed="81"/>
            <rFont val="Tahoma"/>
            <family val="2"/>
          </rPr>
          <t xml:space="preserve">Puede suceder hay argumentos técnicos y científicos.
</t>
        </r>
        <r>
          <rPr>
            <b/>
            <u/>
            <sz val="9"/>
            <color indexed="81"/>
            <rFont val="Tahoma"/>
            <family val="2"/>
          </rPr>
          <t xml:space="preserve">Inminente: </t>
        </r>
        <r>
          <rPr>
            <b/>
            <sz val="9"/>
            <color indexed="81"/>
            <rFont val="Tahoma"/>
            <family val="2"/>
          </rPr>
          <t>Ya se ha presentado o hay alta probabilidad de ocurrir.</t>
        </r>
      </text>
    </comment>
    <comment ref="P21" authorId="0" shapeId="0">
      <text>
        <r>
          <rPr>
            <b/>
            <u/>
            <sz val="8"/>
            <color indexed="81"/>
            <rFont val="Arial"/>
            <family val="2"/>
          </rPr>
          <t>SI</t>
        </r>
        <r>
          <rPr>
            <b/>
            <sz val="8"/>
            <color indexed="81"/>
            <rFont val="Arial"/>
            <family val="2"/>
          </rPr>
          <t xml:space="preserve"> cuando existe o tiene un nivel Bueno, 
</t>
        </r>
        <r>
          <rPr>
            <b/>
            <u/>
            <sz val="8"/>
            <color indexed="81"/>
            <rFont val="Arial"/>
            <family val="2"/>
          </rPr>
          <t>NO</t>
        </r>
        <r>
          <rPr>
            <b/>
            <sz val="8"/>
            <color indexed="81"/>
            <rFont val="Arial"/>
            <family val="2"/>
          </rPr>
          <t xml:space="preserve"> cuando no existe o tiene un
nivel deficiente  
</t>
        </r>
        <r>
          <rPr>
            <b/>
            <u/>
            <sz val="8"/>
            <color indexed="81"/>
            <rFont val="Arial"/>
            <family val="2"/>
          </rPr>
          <t>PARCIAL</t>
        </r>
        <r>
          <rPr>
            <b/>
            <sz val="8"/>
            <color indexed="81"/>
            <rFont val="Arial"/>
            <family val="2"/>
          </rPr>
          <t xml:space="preserve"> cuando la implementación no está terminada o tiene un nivel regular.</t>
        </r>
      </text>
    </comment>
    <comment ref="AC21" authorId="0" shapeId="0">
      <text>
        <r>
          <rPr>
            <b/>
            <u/>
            <sz val="8"/>
            <color indexed="81"/>
            <rFont val="Arial"/>
            <family val="2"/>
          </rPr>
          <t>1,00:</t>
        </r>
        <r>
          <rPr>
            <b/>
            <sz val="8"/>
            <color indexed="81"/>
            <rFont val="Arial"/>
            <family val="2"/>
          </rPr>
          <t xml:space="preserve"> CUANDO SE DISPONE DE LOS RECURSOS, ELEMENTOS Y CUANDO SE REALIZAN LOS PROCEDIMIENTOS. 
</t>
        </r>
        <r>
          <rPr>
            <b/>
            <u/>
            <sz val="8"/>
            <color indexed="81"/>
            <rFont val="Arial"/>
            <family val="2"/>
          </rPr>
          <t>0,50:</t>
        </r>
        <r>
          <rPr>
            <b/>
            <sz val="8"/>
            <color indexed="81"/>
            <rFont val="Arial"/>
            <family val="2"/>
          </rPr>
          <t xml:space="preserve"> CUANDO SE DISPONE DE LOS RECURSOS, ELEMENTOS Y CUANDO SE REALIZAN LOS PROCEDIMIENTOS DE FORMA PARCIAL. 
</t>
        </r>
        <r>
          <rPr>
            <b/>
            <u/>
            <sz val="8"/>
            <color indexed="81"/>
            <rFont val="Arial"/>
            <family val="2"/>
          </rPr>
          <t>0,00</t>
        </r>
        <r>
          <rPr>
            <b/>
            <sz val="8"/>
            <color indexed="81"/>
            <rFont val="Arial"/>
            <family val="2"/>
          </rPr>
          <t>: CUANDO SE CARECE DE LOS RECURSOS, ELEMENTOS Y CUANDO NO SE REALIZAN LOS PROCEDIMIENTOS.</t>
        </r>
      </text>
    </comment>
    <comment ref="I96" authorId="0" shapeId="0">
      <text>
        <r>
          <rPr>
            <b/>
            <sz val="9"/>
            <color indexed="81"/>
            <rFont val="Tahoma"/>
            <family val="2"/>
          </rPr>
          <t>NATURAL
TECNOLOGICO 
SOCIAL</t>
        </r>
      </text>
    </comment>
    <comment ref="Z96" authorId="0" shapeId="0">
      <text>
        <r>
          <rPr>
            <b/>
            <sz val="9"/>
            <color indexed="81"/>
            <rFont val="Tahoma"/>
            <family val="2"/>
          </rPr>
          <t>Alto
Medio 
Bajo</t>
        </r>
      </text>
    </comment>
    <comment ref="W106" authorId="0" shapeId="0">
      <text>
        <r>
          <rPr>
            <b/>
            <sz val="9"/>
            <color indexed="81"/>
            <rFont val="Tahoma"/>
            <family val="2"/>
          </rPr>
          <t>Prevención
Mitigación  Contingencia</t>
        </r>
      </text>
    </comment>
  </commentList>
</comments>
</file>

<file path=xl/sharedStrings.xml><?xml version="1.0" encoding="utf-8"?>
<sst xmlns="http://schemas.openxmlformats.org/spreadsheetml/2006/main" count="313" uniqueCount="230">
  <si>
    <t xml:space="preserve">Responsable de la elaboración </t>
  </si>
  <si>
    <t xml:space="preserve">Sede / Proyecto </t>
  </si>
  <si>
    <t>Fecha de elaboración :</t>
  </si>
  <si>
    <t>Fecha de actualización:</t>
  </si>
  <si>
    <t>1. IDENTIFICACIÓN DE AMENAZAS</t>
  </si>
  <si>
    <t>AMENAZA</t>
  </si>
  <si>
    <t xml:space="preserve">ORIGEN </t>
  </si>
  <si>
    <t>CLASIFICACIÓN</t>
  </si>
  <si>
    <t>FUENTE DE RIESGO</t>
  </si>
  <si>
    <t>CALIFICACIÓN</t>
  </si>
  <si>
    <t xml:space="preserve"> Epidemias y Pandemias</t>
  </si>
  <si>
    <t xml:space="preserve">Externo </t>
  </si>
  <si>
    <t xml:space="preserve">Natural - Biologico </t>
  </si>
  <si>
    <t>Probable</t>
  </si>
  <si>
    <t>Lluvias Fuertes y Granizadas</t>
  </si>
  <si>
    <t xml:space="preserve">Natural </t>
  </si>
  <si>
    <t>Vientos Fuertes y Vendabales</t>
  </si>
  <si>
    <t>Posible</t>
  </si>
  <si>
    <t>Movimientos Sísmicos</t>
  </si>
  <si>
    <t>Natural</t>
  </si>
  <si>
    <t xml:space="preserve">Incendios </t>
  </si>
  <si>
    <t xml:space="preserve">Externo
Interno  </t>
  </si>
  <si>
    <t xml:space="preserve">Tecnológico </t>
  </si>
  <si>
    <t>Accidentes de Tránsito</t>
  </si>
  <si>
    <t>Asonadas, protestas o manifestaciones,  agresion a funcionarios</t>
  </si>
  <si>
    <t>Social</t>
  </si>
  <si>
    <t>Intoxicaciones ( Alimentaria, Quimica)</t>
  </si>
  <si>
    <t>Interno</t>
  </si>
  <si>
    <t xml:space="preserve">2. ANALISIS DE VULNERABILIDAD </t>
  </si>
  <si>
    <t>A. PERSONAS</t>
  </si>
  <si>
    <t xml:space="preserve">GESTIÓN ORGANIZACIONAL </t>
  </si>
  <si>
    <t xml:space="preserve">PUNTO VULNERABLE </t>
  </si>
  <si>
    <t>CUMPLIMIENTO</t>
  </si>
  <si>
    <t>RECOMENDACIÓN</t>
  </si>
  <si>
    <t xml:space="preserve">¿Existe una política general en Salud Ocupacional y Emergencias,  y se encuentra divulgada? </t>
  </si>
  <si>
    <t>Si</t>
  </si>
  <si>
    <t>¿Existe un esquema organizacional para la respuesta a emergencias con funciones y responsables asignados (Brigadas, Sistema Comando  de Incidentes  – SCI, entre otros) y se mantiene actualizado?</t>
  </si>
  <si>
    <t>¿Promueve  activamente  la  participación  de sus trabajadores en un programa de preparación para emergencias?</t>
  </si>
  <si>
    <t>Parcial</t>
  </si>
  <si>
    <t>¿La     estructura     organizacional  para     la respuesta  a  emergencias  garantiza  la respuesta a los eventos que se puedan presentar   tanto   en  los  horarios  laborales como en los no laborales?</t>
  </si>
  <si>
    <t>¿Han establecido mecanismos de interacción con su entorno que faciliten dar respuesta apropiada a los eventos que se puedan presentar? (Comités de Ayuda Mutua –CAM, Mapa Comunitario de Riesgos, Sistemas de Alerta Temprana – SAT, etc.)?</t>
  </si>
  <si>
    <t>No</t>
  </si>
  <si>
    <t>¿Existen  instrumentos  para  hacer inspecciones a las áreas para la identificación de  condiciones  inseguras  que  puedan generar emergencias?</t>
  </si>
  <si>
    <t>¿Cuentan con  brigada de Emergencias y   con un compromiso escrito para desarrollar sus funciones?</t>
  </si>
  <si>
    <t>¿Hay un responsable en la empresa que se encargue de elaborar y mantener actualizado el plan de emergencias?</t>
  </si>
  <si>
    <t xml:space="preserve">Promedio den gestión organizacional </t>
  </si>
  <si>
    <t xml:space="preserve">CAPACITACIÓN Y ENTRENAMIENTO </t>
  </si>
  <si>
    <t>¿Se cuenta con un programa de capacitación en prevención y control de emergencias?</t>
  </si>
  <si>
    <t>Mantener actualizado el programa de capacitacion y realizar el seguimiento del cumplimiento</t>
  </si>
  <si>
    <t>¿Las personas han recibido capacitación general en temas básicos de emergencias y en general saben las personas autoprotegerse?</t>
  </si>
  <si>
    <t>¿El personal de la brigada ha recibido entrenamiento y capacitación en temas de prevención y control de emergencias?</t>
  </si>
  <si>
    <t>¿Esta divulgado el plan de emergencias y evacuación?</t>
  </si>
  <si>
    <t>¿Se cuenta con manuales, folletos como material de difusión en temas de prevención y control de emergencias?</t>
  </si>
  <si>
    <t>Promedio en capacitación y entrenamiento</t>
  </si>
  <si>
    <t xml:space="preserve">CARACTERISTICAS DE SEGURIDAD </t>
  </si>
  <si>
    <t xml:space="preserve">¿Existe dotación para el personal de la brigada de Emergencias? </t>
  </si>
  <si>
    <t xml:space="preserve">Garantizar que en las inspecciones se realice el seguimiento respectivo </t>
  </si>
  <si>
    <t>¿Se tienen implementos básicos de primeros auxilios en caso de requerirse?</t>
  </si>
  <si>
    <t>¿Se cuenta con implementos básicos para el control de incendios tales como herramientas manuales, extintores, entre otros de acuerdo con las necesidades especificas y realmente necesarias?</t>
  </si>
  <si>
    <t>¿Se  cuenta  con  un  esquema  de  seguridad física?</t>
  </si>
  <si>
    <t>Promedio en caracteristicas de seguridad</t>
  </si>
  <si>
    <t>B. EN LOS RECURSOS</t>
  </si>
  <si>
    <t xml:space="preserve">SUMINISTROS </t>
  </si>
  <si>
    <t>¿Se cuenta con cinta de acordonamiento?</t>
  </si>
  <si>
    <t>¿Se cuenta con extintores?</t>
  </si>
  <si>
    <t>¿Se cuenta con camillas?</t>
  </si>
  <si>
    <t>¿Los empleados han adquirido responsabilidades específicas en caso de emergencias?</t>
  </si>
  <si>
    <t>¿Existe brigada de emergencias?</t>
  </si>
  <si>
    <t>¿Se cuenta con botiquines?</t>
  </si>
  <si>
    <t xml:space="preserve">Promedio en suministros </t>
  </si>
  <si>
    <t>EDIFICACIÓN</t>
  </si>
  <si>
    <t>¿El tipo de construcción es sismorresistente?</t>
  </si>
  <si>
    <t>¿Existe más de una salida?</t>
  </si>
  <si>
    <t>¿Las escaleras  de emergencia  se encuentran en  buen  estado,  poseen  doble  pasamanos, señalización,    antideslizantes,    entre    otras características de seguridad?</t>
  </si>
  <si>
    <t>¿Están definidas las rutas de evacuación y salidas  de  emergencia,  debidamente señalizadas y con iluminación alterna?</t>
  </si>
  <si>
    <t>¿Se tienen identificados espacios para la ubicación de instalaciones de emergencias (puntos de encuentro, puestos de mando, Módulos  de estabilización  de heridos,  entre otros)?</t>
  </si>
  <si>
    <t>¿Se cuenta con parqueaderos o zonas vehículares, seguras y señalizadas?</t>
  </si>
  <si>
    <t>¿Se  tienen  asegurados  o  anclados  enseres, gabinetes u objetos que puedan caer?</t>
  </si>
  <si>
    <t>¿Están señalizadas vías de evacuación y equipos contra incendio?</t>
  </si>
  <si>
    <t xml:space="preserve">Promedio en edificación </t>
  </si>
  <si>
    <t>EQUIPOS</t>
  </si>
  <si>
    <t xml:space="preserve">¿Se cuenta con algún sistema de alarmas? </t>
  </si>
  <si>
    <t>¿Se cuenta con sistemas  de detección y control de incendios?</t>
  </si>
  <si>
    <t>¿Se cuenta con un sistema de comunicaciones internas?</t>
  </si>
  <si>
    <t>¿Se cuenta con programa de mantenimiento preventivo para los equipos de emergencia?</t>
  </si>
  <si>
    <t xml:space="preserve">Promedio en equipos </t>
  </si>
  <si>
    <t>C. EN LOS SISTEMAS Y PROCESOS</t>
  </si>
  <si>
    <t>SERVICIOS PUBLICOS</t>
  </si>
  <si>
    <t>¿Se cuenta con un tanque de reserva de agua?</t>
  </si>
  <si>
    <t>¿Se cuenta con una planta de energía?</t>
  </si>
  <si>
    <t>¿Sistema de iluminación autónoma de emergencia?</t>
  </si>
  <si>
    <t>¿Se cuenta con un buen sistema de vigilancia física?</t>
  </si>
  <si>
    <t>Promedio en servicios publicos</t>
  </si>
  <si>
    <t>SISTEMAS ALTERNOS</t>
  </si>
  <si>
    <t xml:space="preserve">Promedio en sistemas alternos </t>
  </si>
  <si>
    <t>RECUPERACIÓN</t>
  </si>
  <si>
    <t>¿Se cuenta con algún sistema de seguro para los funcionarios ?</t>
  </si>
  <si>
    <t xml:space="preserve">Se cuenta con la afiliacion y cobertura de la ARL </t>
  </si>
  <si>
    <t>¿Se cuenta asegurada la edificación en caso de terremoto, incendio, atentados terrorista etc.?</t>
  </si>
  <si>
    <t>¿Se cuenta con un sistema alterno para asegurar los expedientes medio magnético?</t>
  </si>
  <si>
    <t>¿Se cuentan asegurados los equipos y todos los bienes en general?</t>
  </si>
  <si>
    <t>Promedio en recuperación</t>
  </si>
  <si>
    <t>III. CONSOLIDADO  ANALISIS DE VULNERABILIDAD</t>
  </si>
  <si>
    <t>CALIFICACIÓN POR ASPECTO</t>
  </si>
  <si>
    <t>INTERPRETACIÓN</t>
  </si>
  <si>
    <t xml:space="preserve">EN LAS PERSONAS </t>
  </si>
  <si>
    <t xml:space="preserve">Gesión Organizacional </t>
  </si>
  <si>
    <t>Capacitación y entrenamiento</t>
  </si>
  <si>
    <t>Caracteristicas de Seguridad</t>
  </si>
  <si>
    <t xml:space="preserve">EN LOS SISTEMAS Y PROCESOS </t>
  </si>
  <si>
    <t>Materiales</t>
  </si>
  <si>
    <t>Edificación</t>
  </si>
  <si>
    <t>Equipos</t>
  </si>
  <si>
    <t>Servicios Publicos</t>
  </si>
  <si>
    <t>Sistemas alternos</t>
  </si>
  <si>
    <t>Recuperación</t>
  </si>
  <si>
    <t xml:space="preserve">IV.NIVEL DE RIESGOS </t>
  </si>
  <si>
    <t>DIAMANTE</t>
  </si>
  <si>
    <t>INTERPRETACION</t>
  </si>
  <si>
    <t>Personas</t>
  </si>
  <si>
    <t xml:space="preserve">Sistemas
y 
procesos </t>
  </si>
  <si>
    <t>Recursos</t>
  </si>
  <si>
    <t>Amenazas</t>
  </si>
  <si>
    <t>Bajo</t>
  </si>
  <si>
    <t xml:space="preserve">Medio </t>
  </si>
  <si>
    <t xml:space="preserve">V. PRIORIZACIÓN DE AMENAZAS </t>
  </si>
  <si>
    <t xml:space="preserve">AMENAZA </t>
  </si>
  <si>
    <t>POSIBLE CONSECUENCIA DE LA AMENAZA</t>
  </si>
  <si>
    <t>Origen</t>
  </si>
  <si>
    <t>Subtipo</t>
  </si>
  <si>
    <t>Natural - Biologico</t>
  </si>
  <si>
    <t>Brotes Epidemicos (Varicela, Rubeola, Zika, Chikunguña, Epidemias Y Pandemias.)</t>
  </si>
  <si>
    <t>Accidentes con Animales ( abejas, avispas, reptiles, aves, roedores, accidentes con animales)</t>
  </si>
  <si>
    <t>Natural - Hidrometereológico</t>
  </si>
  <si>
    <t>Huracanes</t>
  </si>
  <si>
    <t>Tormentas eléctricas (caída de rayos).</t>
  </si>
  <si>
    <t>Tornado</t>
  </si>
  <si>
    <t>Heladas</t>
  </si>
  <si>
    <t>Sequias</t>
  </si>
  <si>
    <t>Inundaciones (por desbordamiento de cuerpos de agua como rios, quebradas, mar, o por avenidas torrenciales).</t>
  </si>
  <si>
    <t>Natural - Geológico</t>
  </si>
  <si>
    <t>Erupción Volcanica ( Salida de gases, lava y rocas de un volcán).</t>
  </si>
  <si>
    <t>Tsunami</t>
  </si>
  <si>
    <t>Lahar ( son los lodos que se desplazan a gran velocidad luego de una erupción volcánica).</t>
  </si>
  <si>
    <t>Maremotos</t>
  </si>
  <si>
    <t>Erosión</t>
  </si>
  <si>
    <t>Caída de árbol o ramas</t>
  </si>
  <si>
    <t>Fenómenos de remoción en masa (avalancha, deslizamiento,  derrumbe, hundimiento de tierra sin estructura).</t>
  </si>
  <si>
    <t>Tecnologica</t>
  </si>
  <si>
    <t>Incendios (originados por fallas estructurales, fallas en equipos o instalaciones eléctricas, líquidos o gases inflamables y almacenamiento de sólidos combustibles).</t>
  </si>
  <si>
    <t>Explosiones</t>
  </si>
  <si>
    <t>Fallas de elementos no estructurales (caída de vidrios, lámparas, estanterías, goteras, humedad, techos falsos, cornisas)</t>
  </si>
  <si>
    <t>Accidente Aéreo</t>
  </si>
  <si>
    <t>Accidentes Fluvial</t>
  </si>
  <si>
    <t>Accidentes Ferreos</t>
  </si>
  <si>
    <t>Fallas en Equipos y/o Sistemas ( corto circuito, daños en maquinarias y equipos)</t>
  </si>
  <si>
    <t>Inundación por deficiencias en las instalaciones hidráulicas de la edificación o redes de acueducto y alcantarillado</t>
  </si>
  <si>
    <t>Emergencias con Sustancias Químicas (Derrames, escapes y vertimientos)</t>
  </si>
  <si>
    <t>Aglomeración (concentraciones masivas de personas en diferentes eventos y respuestas desadaptativas por temor, histeria de masas)</t>
  </si>
  <si>
    <t>Hurto, robo, atraco</t>
  </si>
  <si>
    <t>Desplazaminento forzado de personas</t>
  </si>
  <si>
    <t>Terrorismo (ecológico, cibernético, nuclear, biológico y químico; situación de rehenes, hostigamiento)</t>
  </si>
  <si>
    <t>Ambiental</t>
  </si>
  <si>
    <t xml:space="preserve">Deforestación </t>
  </si>
  <si>
    <t>Emergencia Ambiental (agua, aire, suelo y/o residuos)</t>
  </si>
  <si>
    <t>Incendios forestales</t>
  </si>
  <si>
    <t>Se presentan temporadas constantes de lluvia:  fenomeno que puede  afectar el fluido  que abastece al proyecto de energía electrica, afectación en redes de comunicación y de datos.
.</t>
  </si>
  <si>
    <t>Posibles fallas en equipos y maquinarias que se utilizan en el desarrollo diario de activiades.</t>
  </si>
  <si>
    <t>Generar estrategias para incentivar al personal (Capacitaciones, charlas, presentacion de informes, etc)</t>
  </si>
  <si>
    <t xml:space="preserve">Establecer canales de comunicación efectiva con apoyo externo. </t>
  </si>
  <si>
    <t>Establecer mapa comunitario de riesgos  y alertas tempranas</t>
  </si>
  <si>
    <t>Fortalecer la socialización en carteleras en el proyecto.</t>
  </si>
  <si>
    <t>Articular el plan  para el proyecto.</t>
  </si>
  <si>
    <t>Articular el plan y establecer las salidas alternas</t>
  </si>
  <si>
    <t>Mantener libre el acceso de los extintores</t>
  </si>
  <si>
    <t>Realizar inspección de seguridad y establecer planes de acción derivados de los hallazgos.</t>
  </si>
  <si>
    <t>Suspender actividades cuando se presenten lluvias fuertes.</t>
  </si>
  <si>
    <t>Recursos internos y externos para atención de emergencia, capacitación del personal.</t>
  </si>
  <si>
    <t>Mantenimiento de equipos y herramientas.</t>
  </si>
  <si>
    <t>Diques de contención y almacenamiento correcto de sustancias, hojas de seguridad.</t>
  </si>
  <si>
    <t>Almacenamiento correcto de residuos.</t>
  </si>
  <si>
    <t xml:space="preserve"> IDENTIFICACION DE AMENAZAS , ANÀLISIS DE VULNERABILIDAD </t>
  </si>
  <si>
    <t>Posible emergencia por derrame, escape y vertimiento de sustancias quìmicas.</t>
  </si>
  <si>
    <t>centro de estimulación inicial Pekes Exploradores</t>
  </si>
  <si>
    <t>Presencia de virus y pandemias</t>
  </si>
  <si>
    <t>Originados por  fallas en equipos y herramientas (combustible y electrico) instalaciones eléctricas, líquidos o gases inflamables, almacenamiento de sólidos combustibles, utilizados en el diario</t>
  </si>
  <si>
    <t xml:space="preserve">estructurar sistema de gestion , politica y divulgarla </t>
  </si>
  <si>
    <t xml:space="preserve">Estructurar el plan de emergencias </t>
  </si>
  <si>
    <t xml:space="preserve">estructurar el programa de inspecciones y garantizar el seguimiento </t>
  </si>
  <si>
    <t xml:space="preserve">formar brigada de emergencia y dar a conocer  las funciones con los brigadistas </t>
  </si>
  <si>
    <t>designar una person responsable que cumpla con el  cronograma de acitividades del proceso de  para garantizar la actuialización</t>
  </si>
  <si>
    <t>constituir  el programa de capacitacion y realizar el seguimiento del cumplimiento</t>
  </si>
  <si>
    <t xml:space="preserve">formalizar la brigada y capacitarla </t>
  </si>
  <si>
    <t>Realizar la divulgación respectiva con la actualización del plan para el proyecto</t>
  </si>
  <si>
    <t xml:space="preserve">Garantizar la dotación  y que en las inspecciones se realice el seguimiento respectivo </t>
  </si>
  <si>
    <t xml:space="preserve">Formalizar la brigada de emergencias </t>
  </si>
  <si>
    <t xml:space="preserve">Verificacion de la construcción </t>
  </si>
  <si>
    <t xml:space="preserve">La institución no cuenta  con escaleras dentro de la edificación </t>
  </si>
  <si>
    <t xml:space="preserve">Verificar el deterioro y hacer seguimiento para el cambio de la señalización </t>
  </si>
  <si>
    <t xml:space="preserve">Establecer espacios para la instalación de emergencias </t>
  </si>
  <si>
    <t xml:space="preserve">no existen zonas de parqueadero </t>
  </si>
  <si>
    <t xml:space="preserve">realizar seguimiento a los enseres anclados </t>
  </si>
  <si>
    <t xml:space="preserve">Utilización de silvato como alarma en caso de evento en la institución </t>
  </si>
  <si>
    <t xml:space="preserve">verificar sistema de control de detector de hunmo y seguimiento </t>
  </si>
  <si>
    <t xml:space="preserve">actualizar el sistema de comunicación interna </t>
  </si>
  <si>
    <t xml:space="preserve">Establecer programa de manteniniento preventivo y cronograma del mismo </t>
  </si>
  <si>
    <t xml:space="preserve">Realizar lavado periodico del tanque de reserva de agua </t>
  </si>
  <si>
    <t>El centro de estimulación no cuenta con vigilancia</t>
  </si>
  <si>
    <t xml:space="preserve">limpieza y desinfección periodica del tanque de reserva de gu </t>
  </si>
  <si>
    <t xml:space="preserve">Realizar inspección de seguridad y establecer necesidades </t>
  </si>
  <si>
    <t xml:space="preserve">Correcto lavado de manos, uso correcto del tapabocas </t>
  </si>
  <si>
    <t>Sonia Fabiola Naranjo Gutierrez - Practicante ASST</t>
  </si>
  <si>
    <t xml:space="preserve">Cronograma de actividades </t>
  </si>
  <si>
    <t xml:space="preserve">Practica profesional </t>
  </si>
  <si>
    <t>Detalle de la actividad</t>
  </si>
  <si>
    <t>Agosto</t>
  </si>
  <si>
    <t>Septiembre</t>
  </si>
  <si>
    <t>Octubre</t>
  </si>
  <si>
    <t>Noviembre</t>
  </si>
  <si>
    <t>Presentación de anteproyecto</t>
  </si>
  <si>
    <t>Inducción apractica profesional</t>
  </si>
  <si>
    <t>Encuentros presenciales- asesorias</t>
  </si>
  <si>
    <t>Encuentro virtual asesoria</t>
  </si>
  <si>
    <t>Planeación del proyecto</t>
  </si>
  <si>
    <t>Aplicación de encuestas</t>
  </si>
  <si>
    <t>Tratamiento de la información</t>
  </si>
  <si>
    <t xml:space="preserve">Análisis de la información </t>
  </si>
  <si>
    <t xml:space="preserve">Estructuración del proyecto final </t>
  </si>
  <si>
    <t xml:space="preserve">Sustentación del proyecto final </t>
  </si>
  <si>
    <r>
      <rPr>
        <sz val="16"/>
        <color theme="1"/>
        <rFont val="Calibri Light"/>
        <family val="2"/>
        <scheme val="major"/>
      </rPr>
      <t xml:space="preserve">Colombia es un país que se localiza dentro de una de las zonas sísmicas más activas de la Tierra, probabilidad de sismo  y dao en las edificaciones contiguas al sector en construcciòn </t>
    </r>
    <r>
      <rPr>
        <sz val="16"/>
        <color rgb="FFFF0000"/>
        <rFont val="Calibri Light"/>
        <family val="2"/>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</si>
</sst>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8" x14ac:knownFonts="1">
    <font>
      <sz val="11"/>
      <color theme="1"/>
      <name val="Calibri"/>
      <family val="2"/>
      <scheme val="minor"/>
    </font>
    <font>
      <sz val="11"/>
      <color theme="1"/>
      <name val="Calibri"/>
      <family val="2"/>
      <scheme val="minor"/>
    </font>
    <font>
      <b/>
      <sz val="9"/>
      <color indexed="81"/>
      <name val="Tahoma"/>
      <family val="2"/>
    </font>
    <font>
      <b/>
      <u/>
      <sz val="9"/>
      <color indexed="81"/>
      <name val="Tahoma"/>
      <family val="2"/>
    </font>
    <font>
      <b/>
      <u/>
      <sz val="8"/>
      <color indexed="81"/>
      <name val="Arial"/>
      <family val="2"/>
    </font>
    <font>
      <b/>
      <sz val="8"/>
      <color indexed="81"/>
      <name val="Arial"/>
      <family val="2"/>
    </font>
    <font>
      <b/>
      <sz val="11"/>
      <name val="Arial"/>
      <family val="2"/>
    </font>
    <font>
      <sz val="10"/>
      <name val="Arial"/>
      <family val="2"/>
    </font>
    <font>
      <sz val="11"/>
      <name val="Calibri"/>
      <family val="2"/>
      <scheme val="minor"/>
    </font>
    <font>
      <sz val="11"/>
      <name val="Arial"/>
      <family val="2"/>
    </font>
    <font>
      <sz val="9"/>
      <name val="Calibri Light"/>
      <family val="2"/>
      <scheme val="major"/>
    </font>
    <font>
      <b/>
      <sz val="9"/>
      <name val="Calibri Light"/>
      <family val="2"/>
      <scheme val="major"/>
    </font>
    <font>
      <sz val="11"/>
      <name val="Calibri Light"/>
      <family val="2"/>
      <scheme val="major"/>
    </font>
    <font>
      <b/>
      <sz val="10"/>
      <name val="Calibri Light"/>
      <family val="2"/>
      <scheme val="major"/>
    </font>
    <font>
      <b/>
      <sz val="11"/>
      <name val="Calibri Light"/>
      <family val="2"/>
      <scheme val="major"/>
    </font>
    <font>
      <b/>
      <sz val="8"/>
      <name val="Calibri Light"/>
      <family val="2"/>
      <scheme val="major"/>
    </font>
    <font>
      <b/>
      <sz val="7"/>
      <name val="Calibri Light"/>
      <family val="2"/>
      <scheme val="major"/>
    </font>
    <font>
      <sz val="12"/>
      <color theme="1"/>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
      <b/>
      <sz val="12"/>
      <name val="Calibri Light"/>
      <family val="2"/>
      <scheme val="major"/>
    </font>
    <font>
      <b/>
      <sz val="16"/>
      <name val="Calibri Light"/>
      <family val="2"/>
      <scheme val="major"/>
    </font>
    <font>
      <sz val="16"/>
      <name val="Calibri Light"/>
      <family val="2"/>
      <scheme val="major"/>
    </font>
    <font>
      <sz val="16"/>
      <color rgb="FFFF0000"/>
      <name val="Calibri Light"/>
      <family val="2"/>
      <scheme val="major"/>
    </font>
    <font>
      <sz val="16"/>
      <color theme="1"/>
      <name val="Calibri Light"/>
      <family val="2"/>
      <scheme val="major"/>
    </font>
    <font>
      <b/>
      <sz val="18"/>
      <name val="Calibri Light"/>
      <family val="2"/>
      <scheme val="major"/>
    </font>
    <font>
      <sz val="18"/>
      <name val="Calibri Light"/>
      <family val="2"/>
      <scheme val="major"/>
    </font>
  </fonts>
  <fills count="15">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4" tint="-0.249977111117893"/>
        <bgColor indexed="64"/>
      </patternFill>
    </fill>
    <fill>
      <patternFill patternType="solid">
        <fgColor rgb="FF7030A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7" tint="-0.249977111117893"/>
        <bgColor indexed="64"/>
      </patternFill>
    </fill>
    <fill>
      <patternFill patternType="solid">
        <fgColor rgb="FFFF3399"/>
        <bgColor indexed="64"/>
      </patternFill>
    </fill>
    <fill>
      <patternFill patternType="solid">
        <fgColor theme="5"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90">
    <xf numFmtId="0" fontId="0" fillId="0" borderId="0" xfId="0"/>
    <xf numFmtId="0" fontId="6" fillId="2" borderId="1" xfId="0" applyFont="1" applyFill="1" applyBorder="1" applyAlignment="1">
      <alignment horizontal="center" vertical="center"/>
    </xf>
    <xf numFmtId="0" fontId="7" fillId="2"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protection locked="0"/>
    </xf>
    <xf numFmtId="0" fontId="7" fillId="0" borderId="1" xfId="0" applyFont="1" applyBorder="1" applyAlignment="1" applyProtection="1">
      <alignment horizontal="left" vertical="center" wrapText="1"/>
      <protection locked="0"/>
    </xf>
    <xf numFmtId="0" fontId="7" fillId="2" borderId="1" xfId="0" applyFont="1" applyFill="1" applyBorder="1" applyAlignment="1" applyProtection="1">
      <alignment horizontal="left" vertical="center"/>
      <protection locked="0"/>
    </xf>
    <xf numFmtId="0" fontId="8" fillId="0" borderId="0" xfId="0" applyFont="1"/>
    <xf numFmtId="0" fontId="7" fillId="2" borderId="1" xfId="0" applyFont="1" applyFill="1" applyBorder="1" applyAlignment="1">
      <alignment horizontal="left" vertical="center" wrapText="1"/>
    </xf>
    <xf numFmtId="0" fontId="9" fillId="2" borderId="1" xfId="0" applyFont="1" applyFill="1" applyBorder="1" applyAlignment="1">
      <alignment wrapText="1"/>
    </xf>
    <xf numFmtId="0" fontId="7" fillId="2" borderId="1" xfId="0" applyFont="1" applyFill="1" applyBorder="1"/>
    <xf numFmtId="0" fontId="12" fillId="0" borderId="0" xfId="0" applyFont="1"/>
    <xf numFmtId="0" fontId="10" fillId="0" borderId="0" xfId="0" applyFont="1" applyAlignment="1">
      <alignment horizontal="center"/>
    </xf>
    <xf numFmtId="0" fontId="12" fillId="0" borderId="0" xfId="0" applyFont="1" applyAlignment="1">
      <alignment horizontal="left" vertical="top" wrapText="1"/>
    </xf>
    <xf numFmtId="0" fontId="12" fillId="0" borderId="0" xfId="0" applyFont="1" applyAlignment="1">
      <alignment vertical="center"/>
    </xf>
    <xf numFmtId="0" fontId="17" fillId="0" borderId="1" xfId="0" applyFont="1" applyBorder="1" applyAlignment="1">
      <alignment horizontal="center"/>
    </xf>
    <xf numFmtId="0" fontId="0" fillId="6" borderId="1" xfId="0" applyFill="1" applyBorder="1"/>
    <xf numFmtId="0" fontId="0" fillId="0" borderId="1" xfId="0" applyBorder="1"/>
    <xf numFmtId="0" fontId="0" fillId="5" borderId="1" xfId="0" applyFill="1" applyBorder="1"/>
    <xf numFmtId="0" fontId="0" fillId="7" borderId="1" xfId="0" applyFill="1" applyBorder="1"/>
    <xf numFmtId="0" fontId="0" fillId="8" borderId="1" xfId="0" applyFill="1" applyBorder="1"/>
    <xf numFmtId="0" fontId="0" fillId="10" borderId="1" xfId="0" applyFill="1" applyBorder="1"/>
    <xf numFmtId="0" fontId="0" fillId="12" borderId="1" xfId="0" applyFill="1" applyBorder="1"/>
    <xf numFmtId="0" fontId="17" fillId="0" borderId="22" xfId="0" applyFont="1" applyBorder="1" applyAlignment="1">
      <alignment horizontal="center"/>
    </xf>
    <xf numFmtId="0" fontId="17" fillId="0" borderId="23" xfId="0" applyFont="1" applyBorder="1" applyAlignment="1">
      <alignment horizontal="center"/>
    </xf>
    <xf numFmtId="0" fontId="0" fillId="6" borderId="22" xfId="0" applyFill="1" applyBorder="1"/>
    <xf numFmtId="0" fontId="0" fillId="0" borderId="23" xfId="0" applyBorder="1"/>
    <xf numFmtId="0" fontId="0" fillId="0" borderId="22" xfId="0" applyBorder="1"/>
    <xf numFmtId="0" fontId="0" fillId="7" borderId="23" xfId="0" applyFill="1" applyBorder="1"/>
    <xf numFmtId="0" fontId="0" fillId="9" borderId="23" xfId="0" applyFill="1" applyBorder="1"/>
    <xf numFmtId="0" fontId="0" fillId="0" borderId="24" xfId="0" applyBorder="1"/>
    <xf numFmtId="0" fontId="0" fillId="0" borderId="25" xfId="0" applyBorder="1"/>
    <xf numFmtId="0" fontId="0" fillId="0" borderId="26" xfId="0" applyBorder="1"/>
    <xf numFmtId="0" fontId="0" fillId="8" borderId="22" xfId="0" applyFill="1" applyBorder="1"/>
    <xf numFmtId="0" fontId="0" fillId="11" borderId="22" xfId="0" applyFill="1" applyBorder="1"/>
    <xf numFmtId="0" fontId="0" fillId="12" borderId="22" xfId="0" applyFill="1" applyBorder="1"/>
    <xf numFmtId="0" fontId="0" fillId="12" borderId="23" xfId="0" applyFill="1" applyBorder="1"/>
    <xf numFmtId="0" fontId="0" fillId="6" borderId="23" xfId="0" applyFill="1" applyBorder="1"/>
    <xf numFmtId="0" fontId="0" fillId="10" borderId="22" xfId="0" applyFill="1" applyBorder="1"/>
    <xf numFmtId="0" fontId="0" fillId="13" borderId="26" xfId="0" applyFill="1" applyBorder="1"/>
    <xf numFmtId="0" fontId="19" fillId="0" borderId="28" xfId="0" applyFont="1" applyBorder="1"/>
    <xf numFmtId="0" fontId="18" fillId="0" borderId="28" xfId="0" applyFont="1" applyBorder="1"/>
    <xf numFmtId="0" fontId="18" fillId="0" borderId="29" xfId="0" applyFont="1" applyBorder="1"/>
    <xf numFmtId="0" fontId="14" fillId="4" borderId="7" xfId="0" applyFont="1" applyFill="1" applyBorder="1" applyAlignment="1">
      <alignment horizontal="center"/>
    </xf>
    <xf numFmtId="0" fontId="14" fillId="4" borderId="8" xfId="0" applyFont="1" applyFill="1" applyBorder="1" applyAlignment="1">
      <alignment horizontal="center"/>
    </xf>
    <xf numFmtId="0" fontId="14" fillId="4" borderId="9" xfId="0" applyFont="1" applyFill="1" applyBorder="1" applyAlignment="1">
      <alignment horizontal="center"/>
    </xf>
    <xf numFmtId="0" fontId="14" fillId="4" borderId="10" xfId="0" applyFont="1" applyFill="1" applyBorder="1" applyAlignment="1">
      <alignment horizontal="center"/>
    </xf>
    <xf numFmtId="0" fontId="14" fillId="4" borderId="11" xfId="0" applyFont="1" applyFill="1" applyBorder="1" applyAlignment="1">
      <alignment horizontal="center"/>
    </xf>
    <xf numFmtId="0" fontId="14" fillId="4" borderId="12" xfId="0" applyFont="1" applyFill="1" applyBorder="1" applyAlignment="1">
      <alignment horizontal="center"/>
    </xf>
    <xf numFmtId="0" fontId="14" fillId="4" borderId="13" xfId="0" applyFont="1" applyFill="1" applyBorder="1" applyAlignment="1">
      <alignment horizontal="center" vertical="center" textRotation="90" wrapText="1"/>
    </xf>
    <xf numFmtId="0" fontId="14" fillId="4" borderId="14" xfId="0" applyFont="1" applyFill="1" applyBorder="1" applyAlignment="1">
      <alignment horizontal="center" vertical="center" textRotation="90" wrapText="1"/>
    </xf>
    <xf numFmtId="0" fontId="15"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2" fillId="0" borderId="1" xfId="0" applyFont="1" applyBorder="1" applyAlignment="1">
      <alignment horizontal="center"/>
    </xf>
    <xf numFmtId="0" fontId="14" fillId="0" borderId="7" xfId="0" applyFont="1" applyBorder="1" applyAlignment="1">
      <alignment horizontal="right" vertical="center" wrapText="1"/>
    </xf>
    <xf numFmtId="0" fontId="14" fillId="0" borderId="8" xfId="0" applyFont="1" applyBorder="1" applyAlignment="1">
      <alignment horizontal="right" vertical="center" wrapText="1"/>
    </xf>
    <xf numFmtId="0" fontId="14" fillId="0" borderId="9" xfId="0" applyFont="1" applyBorder="1" applyAlignment="1">
      <alignment horizontal="right" vertical="center" wrapText="1"/>
    </xf>
    <xf numFmtId="2" fontId="14" fillId="0" borderId="1" xfId="1" applyNumberFormat="1" applyFont="1" applyFill="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1" fillId="0" borderId="1" xfId="0" applyFont="1" applyBorder="1" applyAlignment="1">
      <alignment horizontal="center" vertical="center"/>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4" borderId="1" xfId="0" applyFont="1" applyFill="1" applyBorder="1" applyAlignment="1">
      <alignment horizontal="center" vertical="center" textRotation="90"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 xfId="0" applyFont="1" applyBorder="1" applyAlignment="1">
      <alignment horizontal="left" vertical="top" wrapText="1"/>
    </xf>
    <xf numFmtId="0" fontId="14" fillId="0" borderId="10" xfId="0" applyFont="1" applyBorder="1" applyAlignment="1">
      <alignment horizontal="right" vertical="center" wrapText="1"/>
    </xf>
    <xf numFmtId="0" fontId="14" fillId="0" borderId="11" xfId="0" applyFont="1" applyBorder="1" applyAlignment="1">
      <alignment horizontal="right" vertical="center" wrapText="1"/>
    </xf>
    <xf numFmtId="0" fontId="14" fillId="0" borderId="12" xfId="0" applyFont="1" applyBorder="1" applyAlignment="1">
      <alignment horizontal="right" vertical="center" wrapText="1"/>
    </xf>
    <xf numFmtId="2" fontId="13" fillId="0" borderId="1" xfId="1" applyNumberFormat="1" applyFont="1" applyFill="1" applyBorder="1" applyAlignment="1">
      <alignment horizontal="center" vertical="center"/>
    </xf>
    <xf numFmtId="0" fontId="10" fillId="0" borderId="15" xfId="0" applyFont="1" applyBorder="1" applyAlignment="1">
      <alignment horizontal="left" vertical="center" wrapText="1"/>
    </xf>
    <xf numFmtId="0" fontId="10" fillId="3" borderId="1" xfId="0" applyFont="1" applyFill="1" applyBorder="1" applyAlignment="1">
      <alignment horizontal="left" vertical="center" wrapText="1"/>
    </xf>
    <xf numFmtId="0" fontId="13" fillId="0" borderId="1" xfId="0" applyFont="1" applyBorder="1" applyAlignment="1">
      <alignment horizontal="center" vertical="center"/>
    </xf>
    <xf numFmtId="0" fontId="14" fillId="4" borderId="13" xfId="0" applyFont="1" applyFill="1" applyBorder="1" applyAlignment="1">
      <alignment horizontal="center" vertical="center" textRotation="90"/>
    </xf>
    <xf numFmtId="0" fontId="14" fillId="4" borderId="14" xfId="0" applyFont="1" applyFill="1" applyBorder="1" applyAlignment="1">
      <alignment horizontal="center" vertical="center" textRotation="90"/>
    </xf>
    <xf numFmtId="0" fontId="14" fillId="0" borderId="6" xfId="0" applyFont="1" applyBorder="1" applyAlignment="1">
      <alignment horizontal="right" vertical="center" wrapText="1"/>
    </xf>
    <xf numFmtId="0" fontId="14" fillId="0" borderId="0" xfId="0" applyFont="1" applyAlignment="1">
      <alignment horizontal="right" vertical="center" wrapText="1"/>
    </xf>
    <xf numFmtId="0" fontId="14" fillId="0" borderId="5" xfId="0" applyFont="1" applyBorder="1" applyAlignment="1">
      <alignment horizontal="right" vertical="center" wrapText="1"/>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4" fillId="0" borderId="1" xfId="0" applyFont="1" applyBorder="1" applyAlignment="1">
      <alignment horizontal="center" vertical="center" wrapText="1"/>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43" fontId="14" fillId="0" borderId="1" xfId="1" applyFont="1" applyFill="1" applyBorder="1" applyAlignment="1">
      <alignment horizontal="center" vertical="center" wrapText="1"/>
    </xf>
    <xf numFmtId="0" fontId="14" fillId="4" borderId="1" xfId="0" applyFont="1" applyFill="1" applyBorder="1" applyAlignment="1">
      <alignment horizontal="center" vertical="center" textRotation="90"/>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0" fillId="0" borderId="1" xfId="0" applyFont="1" applyBorder="1" applyAlignment="1">
      <alignment horizontal="center"/>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2" fontId="11" fillId="0" borderId="1" xfId="0" applyNumberFormat="1" applyFont="1" applyBorder="1" applyAlignment="1">
      <alignment horizontal="center" vertical="center" wrapText="1"/>
    </xf>
    <xf numFmtId="2" fontId="12" fillId="0" borderId="10" xfId="0" applyNumberFormat="1" applyFont="1" applyBorder="1" applyAlignment="1">
      <alignment horizontal="center" vertical="center" wrapText="1"/>
    </xf>
    <xf numFmtId="0" fontId="12" fillId="0" borderId="12" xfId="0" applyFont="1" applyBorder="1" applyAlignment="1">
      <alignment horizontal="center" vertical="center" wrapText="1"/>
    </xf>
    <xf numFmtId="2" fontId="12" fillId="0" borderId="12" xfId="0" applyNumberFormat="1" applyFont="1" applyBorder="1" applyAlignment="1">
      <alignment horizontal="center" vertical="center"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2" fontId="10" fillId="0" borderId="1" xfId="0" applyNumberFormat="1" applyFont="1" applyBorder="1" applyAlignment="1">
      <alignment horizontal="center"/>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0" fillId="0" borderId="1"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10" fillId="0" borderId="12" xfId="0" applyFont="1" applyBorder="1" applyAlignment="1">
      <alignment horizontal="center" wrapText="1"/>
    </xf>
    <xf numFmtId="0" fontId="12" fillId="0" borderId="1" xfId="0" applyFont="1" applyBorder="1" applyAlignment="1">
      <alignment horizontal="left" vertical="center" wrapText="1"/>
    </xf>
    <xf numFmtId="0" fontId="14" fillId="4" borderId="1"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20" fillId="14" borderId="19" xfId="0" applyFont="1" applyFill="1" applyBorder="1" applyAlignment="1">
      <alignment horizontal="center"/>
    </xf>
    <xf numFmtId="0" fontId="20" fillId="14" borderId="20" xfId="0" applyFont="1" applyFill="1" applyBorder="1" applyAlignment="1">
      <alignment horizontal="center"/>
    </xf>
    <xf numFmtId="0" fontId="20" fillId="14" borderId="21" xfId="0" applyFont="1" applyFill="1" applyBorder="1" applyAlignment="1">
      <alignment horizontal="center"/>
    </xf>
    <xf numFmtId="0" fontId="20" fillId="0" borderId="27" xfId="0" applyFont="1" applyBorder="1" applyAlignment="1">
      <alignment horizontal="center" wrapText="1"/>
    </xf>
    <xf numFmtId="0" fontId="20" fillId="0" borderId="28" xfId="0" applyFont="1" applyBorder="1" applyAlignment="1">
      <alignment horizontal="center" wrapText="1"/>
    </xf>
    <xf numFmtId="0" fontId="20" fillId="0" borderId="16" xfId="0" applyFont="1" applyBorder="1" applyAlignment="1">
      <alignment horizontal="center"/>
    </xf>
    <xf numFmtId="0" fontId="20" fillId="0" borderId="17" xfId="0" applyFont="1" applyBorder="1" applyAlignment="1">
      <alignment horizontal="center"/>
    </xf>
    <xf numFmtId="0" fontId="20" fillId="0" borderId="18" xfId="0" applyFont="1" applyBorder="1" applyAlignment="1">
      <alignment horizontal="center"/>
    </xf>
    <xf numFmtId="0" fontId="20" fillId="0" borderId="14" xfId="0" applyFont="1" applyBorder="1" applyAlignment="1">
      <alignment horizontal="center"/>
    </xf>
    <xf numFmtId="0" fontId="21" fillId="4" borderId="7" xfId="0" applyFont="1" applyFill="1" applyBorder="1" applyAlignment="1">
      <alignment horizontal="center"/>
    </xf>
    <xf numFmtId="0" fontId="21" fillId="4" borderId="8" xfId="0" applyFont="1" applyFill="1" applyBorder="1" applyAlignment="1">
      <alignment horizontal="center"/>
    </xf>
    <xf numFmtId="0" fontId="21" fillId="4" borderId="9" xfId="0" applyFont="1" applyFill="1" applyBorder="1" applyAlignment="1">
      <alignment horizontal="center"/>
    </xf>
    <xf numFmtId="0" fontId="21" fillId="4" borderId="2" xfId="0" applyFont="1" applyFill="1" applyBorder="1" applyAlignment="1">
      <alignment horizontal="center"/>
    </xf>
    <xf numFmtId="0" fontId="21" fillId="4" borderId="3" xfId="0" applyFont="1" applyFill="1" applyBorder="1" applyAlignment="1">
      <alignment horizontal="center"/>
    </xf>
    <xf numFmtId="0" fontId="21" fillId="4" borderId="4" xfId="0" applyFont="1" applyFill="1" applyBorder="1" applyAlignment="1">
      <alignment horizontal="center"/>
    </xf>
    <xf numFmtId="0" fontId="21" fillId="4" borderId="13" xfId="0" applyFont="1" applyFill="1" applyBorder="1" applyAlignment="1">
      <alignment horizontal="center"/>
    </xf>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6" xfId="0" applyFont="1" applyBorder="1" applyAlignment="1">
      <alignment horizontal="center" vertical="center"/>
    </xf>
    <xf numFmtId="0" fontId="26" fillId="0" borderId="0" xfId="0" applyFont="1" applyBorder="1" applyAlignment="1">
      <alignment horizontal="center" vertical="center"/>
    </xf>
    <xf numFmtId="0" fontId="26" fillId="0" borderId="5"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7" fillId="0" borderId="6" xfId="0" applyFont="1" applyBorder="1" applyAlignment="1">
      <alignment horizontal="center"/>
    </xf>
    <xf numFmtId="0" fontId="27" fillId="0" borderId="0" xfId="0" applyFont="1" applyAlignment="1">
      <alignment horizontal="center"/>
    </xf>
    <xf numFmtId="0" fontId="27" fillId="0" borderId="5" xfId="0" applyFont="1" applyBorder="1" applyAlignment="1">
      <alignment horizontal="center"/>
    </xf>
    <xf numFmtId="0" fontId="26" fillId="4" borderId="1" xfId="0" applyFont="1" applyFill="1" applyBorder="1" applyAlignment="1">
      <alignment horizontal="right" vertical="center" wrapText="1"/>
    </xf>
    <xf numFmtId="0" fontId="27" fillId="0" borderId="1" xfId="0" applyFont="1" applyBorder="1" applyAlignment="1">
      <alignment horizontal="center"/>
    </xf>
    <xf numFmtId="0" fontId="27" fillId="2" borderId="0" xfId="0" applyFont="1" applyFill="1"/>
    <xf numFmtId="0" fontId="27" fillId="2" borderId="5" xfId="0" applyFont="1" applyFill="1" applyBorder="1"/>
    <xf numFmtId="14" fontId="27" fillId="0" borderId="10" xfId="0" applyNumberFormat="1" applyFont="1" applyBorder="1" applyAlignment="1">
      <alignment horizontal="center"/>
    </xf>
    <xf numFmtId="14" fontId="27" fillId="0" borderId="11" xfId="0" applyNumberFormat="1" applyFont="1" applyBorder="1" applyAlignment="1">
      <alignment horizontal="center"/>
    </xf>
    <xf numFmtId="14" fontId="27" fillId="0" borderId="12" xfId="0" applyNumberFormat="1" applyFont="1" applyBorder="1" applyAlignment="1">
      <alignment horizontal="center"/>
    </xf>
  </cellXfs>
  <cellStyles count="2">
    <cellStyle name="Millares" xfId="1" builtinId="3"/>
    <cellStyle name="Normal" xfId="0" builtinId="0"/>
  </cellStyles>
  <dxfs count="33">
    <dxf>
      <fill>
        <patternFill>
          <bgColor rgb="FF92D050"/>
        </patternFill>
      </fill>
    </dxf>
    <dxf>
      <fill>
        <patternFill>
          <bgColor rgb="FFFFFF66"/>
        </patternFill>
      </fill>
    </dxf>
    <dxf>
      <fill>
        <patternFill>
          <bgColor rgb="FFC00000"/>
        </patternFill>
      </fill>
    </dxf>
    <dxf>
      <fill>
        <patternFill>
          <bgColor rgb="FF92D050"/>
        </patternFill>
      </fill>
    </dxf>
    <dxf>
      <fill>
        <patternFill>
          <bgColor rgb="FFFFFF66"/>
        </patternFill>
      </fill>
    </dxf>
    <dxf>
      <fill>
        <patternFill>
          <bgColor rgb="FFC00000"/>
        </patternFill>
      </fill>
    </dxf>
    <dxf>
      <fill>
        <patternFill>
          <bgColor rgb="FFC00000"/>
        </patternFill>
      </fill>
    </dxf>
    <dxf>
      <fill>
        <patternFill>
          <bgColor rgb="FFFFFF66"/>
        </patternFill>
      </fill>
    </dxf>
    <dxf>
      <fill>
        <patternFill>
          <bgColor rgb="FF92D050"/>
        </patternFill>
      </fill>
    </dxf>
    <dxf>
      <fill>
        <patternFill>
          <bgColor rgb="FF92D050"/>
        </patternFill>
      </fill>
    </dxf>
    <dxf>
      <fill>
        <patternFill>
          <bgColor rgb="FFFFFF66"/>
        </patternFill>
      </fill>
    </dxf>
    <dxf>
      <fill>
        <patternFill>
          <bgColor rgb="FFC00000"/>
        </patternFill>
      </fill>
    </dxf>
    <dxf>
      <fill>
        <patternFill>
          <bgColor rgb="FFFFFF66"/>
        </patternFill>
      </fill>
    </dxf>
    <dxf>
      <fill>
        <patternFill>
          <bgColor rgb="FF92D050"/>
        </patternFill>
      </fill>
    </dxf>
    <dxf>
      <fill>
        <patternFill>
          <bgColor rgb="FFCC0000"/>
        </patternFill>
      </fill>
    </dxf>
    <dxf>
      <fill>
        <patternFill>
          <bgColor rgb="FFFFFF66"/>
        </patternFill>
      </fill>
    </dxf>
    <dxf>
      <fill>
        <patternFill>
          <bgColor rgb="FF92D050"/>
        </patternFill>
      </fill>
    </dxf>
    <dxf>
      <fill>
        <patternFill>
          <bgColor rgb="FFCC0000"/>
        </patternFill>
      </fill>
    </dxf>
    <dxf>
      <fill>
        <patternFill>
          <bgColor rgb="FFFFFF66"/>
        </patternFill>
      </fill>
    </dxf>
    <dxf>
      <fill>
        <patternFill>
          <bgColor rgb="FF92D050"/>
        </patternFill>
      </fill>
    </dxf>
    <dxf>
      <fill>
        <patternFill>
          <bgColor rgb="FFCC0000"/>
        </patternFill>
      </fill>
    </dxf>
    <dxf>
      <fill>
        <patternFill>
          <bgColor rgb="FFFFFF66"/>
        </patternFill>
      </fill>
    </dxf>
    <dxf>
      <fill>
        <patternFill>
          <bgColor rgb="FF92D050"/>
        </patternFill>
      </fill>
    </dxf>
    <dxf>
      <fill>
        <patternFill>
          <bgColor rgb="FFCC0000"/>
        </patternFill>
      </fill>
    </dxf>
    <dxf>
      <fill>
        <patternFill>
          <bgColor rgb="FFFFFF66"/>
        </patternFill>
      </fill>
    </dxf>
    <dxf>
      <fill>
        <patternFill>
          <bgColor rgb="FF92D050"/>
        </patternFill>
      </fill>
    </dxf>
    <dxf>
      <fill>
        <patternFill>
          <bgColor rgb="FFCC0000"/>
        </patternFill>
      </fill>
    </dxf>
    <dxf>
      <fill>
        <patternFill>
          <bgColor rgb="FFFFFF66"/>
        </patternFill>
      </fill>
    </dxf>
    <dxf>
      <fill>
        <patternFill>
          <bgColor rgb="FF92D050"/>
        </patternFill>
      </fill>
    </dxf>
    <dxf>
      <fill>
        <patternFill>
          <bgColor rgb="FFCC0000"/>
        </patternFill>
      </fill>
    </dxf>
    <dxf>
      <fill>
        <patternFill>
          <bgColor rgb="FFFFFF66"/>
        </patternFill>
      </fill>
    </dxf>
    <dxf>
      <fill>
        <patternFill>
          <bgColor rgb="FF92D050"/>
        </patternFill>
      </fill>
    </dxf>
    <dxf>
      <fill>
        <patternFill>
          <bgColor rgb="FFCC0000"/>
        </patternFill>
      </fill>
    </dxf>
  </dxfs>
  <tableStyles count="0" defaultTableStyle="TableStyleMedium2" defaultPivotStyle="PivotStyleLight16"/>
  <colors>
    <mruColors>
      <color rgb="FFFF3399"/>
      <color rgb="FFFFFF66"/>
      <color rgb="FFCC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266700</xdr:colOff>
      <xdr:row>21</xdr:row>
      <xdr:rowOff>762000</xdr:rowOff>
    </xdr:from>
    <xdr:to>
      <xdr:col>2</xdr:col>
      <xdr:colOff>180975</xdr:colOff>
      <xdr:row>21</xdr:row>
      <xdr:rowOff>685800</xdr:rowOff>
    </xdr:to>
    <xdr:pic>
      <xdr:nvPicPr>
        <xdr:cNvPr id="2" name="BD21301_">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2925" y="4248150"/>
          <a:ext cx="0" cy="0"/>
        </a:xfrm>
        <a:prstGeom prst="rect">
          <a:avLst/>
        </a:prstGeom>
        <a:solidFill>
          <a:srgbClr val="FF0000"/>
        </a:solidFill>
        <a:ln w="9525">
          <a:noFill/>
          <a:round/>
          <a:headEnd/>
          <a:tailEnd/>
        </a:ln>
      </xdr:spPr>
    </xdr:pic>
    <xdr:clientData/>
  </xdr:twoCellAnchor>
  <xdr:twoCellAnchor>
    <xdr:from>
      <xdr:col>3</xdr:col>
      <xdr:colOff>295275</xdr:colOff>
      <xdr:row>25</xdr:row>
      <xdr:rowOff>142875</xdr:rowOff>
    </xdr:from>
    <xdr:to>
      <xdr:col>3</xdr:col>
      <xdr:colOff>180975</xdr:colOff>
      <xdr:row>25</xdr:row>
      <xdr:rowOff>142875</xdr:rowOff>
    </xdr:to>
    <xdr:pic>
      <xdr:nvPicPr>
        <xdr:cNvPr id="3" name="BD21301_">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23900" y="6591300"/>
          <a:ext cx="0" cy="0"/>
        </a:xfrm>
        <a:prstGeom prst="rect">
          <a:avLst/>
        </a:prstGeom>
        <a:solidFill>
          <a:srgbClr val="FF0000"/>
        </a:solidFill>
        <a:ln w="9525">
          <a:noFill/>
          <a:round/>
          <a:headEnd/>
          <a:tailEnd/>
        </a:ln>
      </xdr:spPr>
    </xdr:pic>
    <xdr:clientData/>
  </xdr:twoCellAnchor>
  <xdr:twoCellAnchor>
    <xdr:from>
      <xdr:col>2</xdr:col>
      <xdr:colOff>266700</xdr:colOff>
      <xdr:row>22</xdr:row>
      <xdr:rowOff>762000</xdr:rowOff>
    </xdr:from>
    <xdr:to>
      <xdr:col>2</xdr:col>
      <xdr:colOff>180975</xdr:colOff>
      <xdr:row>22</xdr:row>
      <xdr:rowOff>685800</xdr:rowOff>
    </xdr:to>
    <xdr:pic>
      <xdr:nvPicPr>
        <xdr:cNvPr id="4" name="BD21301_">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2925" y="5010150"/>
          <a:ext cx="0" cy="0"/>
        </a:xfrm>
        <a:prstGeom prst="rect">
          <a:avLst/>
        </a:prstGeom>
        <a:solidFill>
          <a:srgbClr val="FF0000"/>
        </a:solidFill>
        <a:ln w="9525">
          <a:noFill/>
          <a:round/>
          <a:headEnd/>
          <a:tailEnd/>
        </a:ln>
      </xdr:spPr>
    </xdr:pic>
    <xdr:clientData/>
  </xdr:twoCellAnchor>
  <xdr:twoCellAnchor>
    <xdr:from>
      <xdr:col>2</xdr:col>
      <xdr:colOff>266700</xdr:colOff>
      <xdr:row>22</xdr:row>
      <xdr:rowOff>762000</xdr:rowOff>
    </xdr:from>
    <xdr:to>
      <xdr:col>2</xdr:col>
      <xdr:colOff>180975</xdr:colOff>
      <xdr:row>22</xdr:row>
      <xdr:rowOff>685800</xdr:rowOff>
    </xdr:to>
    <xdr:pic>
      <xdr:nvPicPr>
        <xdr:cNvPr id="5" name="BD21301_">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2925" y="5010150"/>
          <a:ext cx="0" cy="0"/>
        </a:xfrm>
        <a:prstGeom prst="rect">
          <a:avLst/>
        </a:prstGeom>
        <a:solidFill>
          <a:srgbClr val="FF0000"/>
        </a:solidFill>
        <a:ln w="9525">
          <a:noFill/>
          <a:round/>
          <a:headEnd/>
          <a:tailEnd/>
        </a:ln>
      </xdr:spPr>
    </xdr:pic>
    <xdr:clientData/>
  </xdr:twoCellAnchor>
  <xdr:twoCellAnchor>
    <xdr:from>
      <xdr:col>3</xdr:col>
      <xdr:colOff>266700</xdr:colOff>
      <xdr:row>22</xdr:row>
      <xdr:rowOff>771525</xdr:rowOff>
    </xdr:from>
    <xdr:to>
      <xdr:col>3</xdr:col>
      <xdr:colOff>180975</xdr:colOff>
      <xdr:row>22</xdr:row>
      <xdr:rowOff>685800</xdr:rowOff>
    </xdr:to>
    <xdr:pic>
      <xdr:nvPicPr>
        <xdr:cNvPr id="6" name="BD21301_">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23900" y="5010150"/>
          <a:ext cx="0" cy="0"/>
        </a:xfrm>
        <a:prstGeom prst="rect">
          <a:avLst/>
        </a:prstGeom>
        <a:solidFill>
          <a:srgbClr val="FF0000"/>
        </a:solidFill>
        <a:ln w="9525">
          <a:noFill/>
          <a:round/>
          <a:headEnd/>
          <a:tailEnd/>
        </a:ln>
      </xdr:spPr>
    </xdr:pic>
    <xdr:clientData/>
  </xdr:twoCellAnchor>
  <xdr:twoCellAnchor>
    <xdr:from>
      <xdr:col>2</xdr:col>
      <xdr:colOff>266700</xdr:colOff>
      <xdr:row>23</xdr:row>
      <xdr:rowOff>762000</xdr:rowOff>
    </xdr:from>
    <xdr:to>
      <xdr:col>2</xdr:col>
      <xdr:colOff>180975</xdr:colOff>
      <xdr:row>23</xdr:row>
      <xdr:rowOff>685800</xdr:rowOff>
    </xdr:to>
    <xdr:pic>
      <xdr:nvPicPr>
        <xdr:cNvPr id="7" name="BD21301_">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2925" y="5638800"/>
          <a:ext cx="0" cy="0"/>
        </a:xfrm>
        <a:prstGeom prst="rect">
          <a:avLst/>
        </a:prstGeom>
        <a:solidFill>
          <a:srgbClr val="FF0000"/>
        </a:solidFill>
        <a:ln w="9525">
          <a:noFill/>
          <a:round/>
          <a:headEnd/>
          <a:tailEnd/>
        </a:ln>
      </xdr:spPr>
    </xdr:pic>
    <xdr:clientData/>
  </xdr:twoCellAnchor>
  <xdr:twoCellAnchor>
    <xdr:from>
      <xdr:col>3</xdr:col>
      <xdr:colOff>266700</xdr:colOff>
      <xdr:row>23</xdr:row>
      <xdr:rowOff>771525</xdr:rowOff>
    </xdr:from>
    <xdr:to>
      <xdr:col>3</xdr:col>
      <xdr:colOff>180975</xdr:colOff>
      <xdr:row>23</xdr:row>
      <xdr:rowOff>685800</xdr:rowOff>
    </xdr:to>
    <xdr:pic>
      <xdr:nvPicPr>
        <xdr:cNvPr id="8" name="BD21301_">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23900" y="5638800"/>
          <a:ext cx="0" cy="0"/>
        </a:xfrm>
        <a:prstGeom prst="rect">
          <a:avLst/>
        </a:prstGeom>
        <a:solidFill>
          <a:srgbClr val="FF0000"/>
        </a:solidFill>
        <a:ln w="9525">
          <a:noFill/>
          <a:round/>
          <a:headEnd/>
          <a:tailEnd/>
        </a:ln>
      </xdr:spPr>
    </xdr:pic>
    <xdr:clientData/>
  </xdr:twoCellAnchor>
  <xdr:twoCellAnchor>
    <xdr:from>
      <xdr:col>2</xdr:col>
      <xdr:colOff>266700</xdr:colOff>
      <xdr:row>23</xdr:row>
      <xdr:rowOff>762000</xdr:rowOff>
    </xdr:from>
    <xdr:to>
      <xdr:col>2</xdr:col>
      <xdr:colOff>180975</xdr:colOff>
      <xdr:row>23</xdr:row>
      <xdr:rowOff>685800</xdr:rowOff>
    </xdr:to>
    <xdr:pic>
      <xdr:nvPicPr>
        <xdr:cNvPr id="9" name="BD21301_">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2925" y="5638800"/>
          <a:ext cx="0" cy="0"/>
        </a:xfrm>
        <a:prstGeom prst="rect">
          <a:avLst/>
        </a:prstGeom>
        <a:solidFill>
          <a:srgbClr val="FF0000"/>
        </a:solidFill>
        <a:ln w="9525">
          <a:noFill/>
          <a:round/>
          <a:headEnd/>
          <a:tailEnd/>
        </a:ln>
      </xdr:spPr>
    </xdr:pic>
    <xdr:clientData/>
  </xdr:twoCellAnchor>
  <xdr:twoCellAnchor>
    <xdr:from>
      <xdr:col>3</xdr:col>
      <xdr:colOff>266700</xdr:colOff>
      <xdr:row>23</xdr:row>
      <xdr:rowOff>771525</xdr:rowOff>
    </xdr:from>
    <xdr:to>
      <xdr:col>3</xdr:col>
      <xdr:colOff>180975</xdr:colOff>
      <xdr:row>23</xdr:row>
      <xdr:rowOff>685800</xdr:rowOff>
    </xdr:to>
    <xdr:pic>
      <xdr:nvPicPr>
        <xdr:cNvPr id="10" name="BD21301_">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23900" y="5638800"/>
          <a:ext cx="0" cy="0"/>
        </a:xfrm>
        <a:prstGeom prst="rect">
          <a:avLst/>
        </a:prstGeom>
        <a:solidFill>
          <a:srgbClr val="FF0000"/>
        </a:solidFill>
        <a:ln w="9525">
          <a:noFill/>
          <a:round/>
          <a:headEnd/>
          <a:tailEnd/>
        </a:ln>
      </xdr:spPr>
    </xdr:pic>
    <xdr:clientData/>
  </xdr:twoCellAnchor>
  <xdr:twoCellAnchor>
    <xdr:from>
      <xdr:col>2</xdr:col>
      <xdr:colOff>266700</xdr:colOff>
      <xdr:row>24</xdr:row>
      <xdr:rowOff>762000</xdr:rowOff>
    </xdr:from>
    <xdr:to>
      <xdr:col>2</xdr:col>
      <xdr:colOff>180975</xdr:colOff>
      <xdr:row>24</xdr:row>
      <xdr:rowOff>685800</xdr:rowOff>
    </xdr:to>
    <xdr:pic>
      <xdr:nvPicPr>
        <xdr:cNvPr id="11" name="BD21301_">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2925" y="6400800"/>
          <a:ext cx="0" cy="0"/>
        </a:xfrm>
        <a:prstGeom prst="rect">
          <a:avLst/>
        </a:prstGeom>
        <a:solidFill>
          <a:srgbClr val="FF0000"/>
        </a:solidFill>
        <a:ln w="9525">
          <a:noFill/>
          <a:round/>
          <a:headEnd/>
          <a:tailEnd/>
        </a:ln>
      </xdr:spPr>
    </xdr:pic>
    <xdr:clientData/>
  </xdr:twoCellAnchor>
  <xdr:twoCellAnchor>
    <xdr:from>
      <xdr:col>3</xdr:col>
      <xdr:colOff>266700</xdr:colOff>
      <xdr:row>24</xdr:row>
      <xdr:rowOff>771525</xdr:rowOff>
    </xdr:from>
    <xdr:to>
      <xdr:col>3</xdr:col>
      <xdr:colOff>180975</xdr:colOff>
      <xdr:row>24</xdr:row>
      <xdr:rowOff>685800</xdr:rowOff>
    </xdr:to>
    <xdr:pic>
      <xdr:nvPicPr>
        <xdr:cNvPr id="12" name="BD21301_">
          <a:extLst>
            <a:ext uri="{FF2B5EF4-FFF2-40B4-BE49-F238E27FC236}">
              <a16:creationId xmlns:a16="http://schemas.microsoft.com/office/drawing/2014/main" xmlns="" id="{00000000-0008-0000-00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23900" y="6410325"/>
          <a:ext cx="0" cy="0"/>
        </a:xfrm>
        <a:prstGeom prst="rect">
          <a:avLst/>
        </a:prstGeom>
        <a:solidFill>
          <a:srgbClr val="FF0000"/>
        </a:solidFill>
        <a:ln w="9525">
          <a:noFill/>
          <a:round/>
          <a:headEnd/>
          <a:tailEnd/>
        </a:ln>
      </xdr:spPr>
    </xdr:pic>
    <xdr:clientData/>
  </xdr:twoCellAnchor>
  <xdr:twoCellAnchor>
    <xdr:from>
      <xdr:col>2</xdr:col>
      <xdr:colOff>266700</xdr:colOff>
      <xdr:row>24</xdr:row>
      <xdr:rowOff>762000</xdr:rowOff>
    </xdr:from>
    <xdr:to>
      <xdr:col>2</xdr:col>
      <xdr:colOff>180975</xdr:colOff>
      <xdr:row>24</xdr:row>
      <xdr:rowOff>685800</xdr:rowOff>
    </xdr:to>
    <xdr:pic>
      <xdr:nvPicPr>
        <xdr:cNvPr id="13" name="BD21301_">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2925" y="6400800"/>
          <a:ext cx="0" cy="0"/>
        </a:xfrm>
        <a:prstGeom prst="rect">
          <a:avLst/>
        </a:prstGeom>
        <a:solidFill>
          <a:srgbClr val="FF0000"/>
        </a:solidFill>
        <a:ln w="9525">
          <a:noFill/>
          <a:round/>
          <a:headEnd/>
          <a:tailEnd/>
        </a:ln>
      </xdr:spPr>
    </xdr:pic>
    <xdr:clientData/>
  </xdr:twoCellAnchor>
  <xdr:twoCellAnchor>
    <xdr:from>
      <xdr:col>3</xdr:col>
      <xdr:colOff>266700</xdr:colOff>
      <xdr:row>24</xdr:row>
      <xdr:rowOff>771525</xdr:rowOff>
    </xdr:from>
    <xdr:to>
      <xdr:col>3</xdr:col>
      <xdr:colOff>180975</xdr:colOff>
      <xdr:row>24</xdr:row>
      <xdr:rowOff>685800</xdr:rowOff>
    </xdr:to>
    <xdr:pic>
      <xdr:nvPicPr>
        <xdr:cNvPr id="14" name="BD21301_">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23900" y="6410325"/>
          <a:ext cx="0" cy="0"/>
        </a:xfrm>
        <a:prstGeom prst="rect">
          <a:avLst/>
        </a:prstGeom>
        <a:solidFill>
          <a:srgbClr val="FF0000"/>
        </a:solidFill>
        <a:ln w="9525">
          <a:noFill/>
          <a:round/>
          <a:headEnd/>
          <a:tailEnd/>
        </a:ln>
      </xdr:spPr>
    </xdr:pic>
    <xdr:clientData/>
  </xdr:twoCellAnchor>
  <xdr:twoCellAnchor>
    <xdr:from>
      <xdr:col>2</xdr:col>
      <xdr:colOff>266700</xdr:colOff>
      <xdr:row>25</xdr:row>
      <xdr:rowOff>762000</xdr:rowOff>
    </xdr:from>
    <xdr:to>
      <xdr:col>2</xdr:col>
      <xdr:colOff>180975</xdr:colOff>
      <xdr:row>25</xdr:row>
      <xdr:rowOff>685800</xdr:rowOff>
    </xdr:to>
    <xdr:pic>
      <xdr:nvPicPr>
        <xdr:cNvPr id="15" name="BD21301_">
          <a:extLst>
            <a:ext uri="{FF2B5EF4-FFF2-40B4-BE49-F238E27FC236}">
              <a16:creationId xmlns:a16="http://schemas.microsoft.com/office/drawing/2014/main" xmlns="" id="{00000000-0008-0000-00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2925" y="7077075"/>
          <a:ext cx="0" cy="0"/>
        </a:xfrm>
        <a:prstGeom prst="rect">
          <a:avLst/>
        </a:prstGeom>
        <a:solidFill>
          <a:srgbClr val="FF0000"/>
        </a:solidFill>
        <a:ln w="9525">
          <a:noFill/>
          <a:round/>
          <a:headEnd/>
          <a:tailEnd/>
        </a:ln>
      </xdr:spPr>
    </xdr:pic>
    <xdr:clientData/>
  </xdr:twoCellAnchor>
  <xdr:twoCellAnchor>
    <xdr:from>
      <xdr:col>3</xdr:col>
      <xdr:colOff>266700</xdr:colOff>
      <xdr:row>25</xdr:row>
      <xdr:rowOff>771525</xdr:rowOff>
    </xdr:from>
    <xdr:to>
      <xdr:col>3</xdr:col>
      <xdr:colOff>180975</xdr:colOff>
      <xdr:row>25</xdr:row>
      <xdr:rowOff>685800</xdr:rowOff>
    </xdr:to>
    <xdr:pic>
      <xdr:nvPicPr>
        <xdr:cNvPr id="16" name="BD21301_">
          <a:extLst>
            <a:ext uri="{FF2B5EF4-FFF2-40B4-BE49-F238E27FC236}">
              <a16:creationId xmlns:a16="http://schemas.microsoft.com/office/drawing/2014/main" xmlns="" id="{00000000-0008-0000-00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23900" y="7077075"/>
          <a:ext cx="0" cy="0"/>
        </a:xfrm>
        <a:prstGeom prst="rect">
          <a:avLst/>
        </a:prstGeom>
        <a:solidFill>
          <a:srgbClr val="FF0000"/>
        </a:solidFill>
        <a:ln w="9525">
          <a:noFill/>
          <a:round/>
          <a:headEnd/>
          <a:tailEnd/>
        </a:ln>
      </xdr:spPr>
    </xdr:pic>
    <xdr:clientData/>
  </xdr:twoCellAnchor>
  <xdr:twoCellAnchor>
    <xdr:from>
      <xdr:col>2</xdr:col>
      <xdr:colOff>266700</xdr:colOff>
      <xdr:row>25</xdr:row>
      <xdr:rowOff>762000</xdr:rowOff>
    </xdr:from>
    <xdr:to>
      <xdr:col>2</xdr:col>
      <xdr:colOff>180975</xdr:colOff>
      <xdr:row>25</xdr:row>
      <xdr:rowOff>685800</xdr:rowOff>
    </xdr:to>
    <xdr:pic>
      <xdr:nvPicPr>
        <xdr:cNvPr id="17" name="BD21301_">
          <a:extLst>
            <a:ext uri="{FF2B5EF4-FFF2-40B4-BE49-F238E27FC236}">
              <a16:creationId xmlns:a16="http://schemas.microsoft.com/office/drawing/2014/main" xmlns="" id="{00000000-0008-0000-00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2925" y="7077075"/>
          <a:ext cx="0" cy="0"/>
        </a:xfrm>
        <a:prstGeom prst="rect">
          <a:avLst/>
        </a:prstGeom>
        <a:solidFill>
          <a:srgbClr val="FF0000"/>
        </a:solidFill>
        <a:ln w="9525">
          <a:noFill/>
          <a:round/>
          <a:headEnd/>
          <a:tailEnd/>
        </a:ln>
      </xdr:spPr>
    </xdr:pic>
    <xdr:clientData/>
  </xdr:twoCellAnchor>
  <xdr:twoCellAnchor>
    <xdr:from>
      <xdr:col>3</xdr:col>
      <xdr:colOff>266700</xdr:colOff>
      <xdr:row>25</xdr:row>
      <xdr:rowOff>771525</xdr:rowOff>
    </xdr:from>
    <xdr:to>
      <xdr:col>3</xdr:col>
      <xdr:colOff>180975</xdr:colOff>
      <xdr:row>25</xdr:row>
      <xdr:rowOff>685800</xdr:rowOff>
    </xdr:to>
    <xdr:pic>
      <xdr:nvPicPr>
        <xdr:cNvPr id="18" name="BD21301_">
          <a:extLst>
            <a:ext uri="{FF2B5EF4-FFF2-40B4-BE49-F238E27FC236}">
              <a16:creationId xmlns:a16="http://schemas.microsoft.com/office/drawing/2014/main" xmlns="" id="{00000000-0008-0000-00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23900" y="7077075"/>
          <a:ext cx="0" cy="0"/>
        </a:xfrm>
        <a:prstGeom prst="rect">
          <a:avLst/>
        </a:prstGeom>
        <a:solidFill>
          <a:srgbClr val="FF0000"/>
        </a:solidFill>
        <a:ln w="9525">
          <a:noFill/>
          <a:round/>
          <a:headEnd/>
          <a:tailEnd/>
        </a:ln>
      </xdr:spPr>
    </xdr:pic>
    <xdr:clientData/>
  </xdr:twoCellAnchor>
  <xdr:twoCellAnchor>
    <xdr:from>
      <xdr:col>2</xdr:col>
      <xdr:colOff>266700</xdr:colOff>
      <xdr:row>26</xdr:row>
      <xdr:rowOff>762000</xdr:rowOff>
    </xdr:from>
    <xdr:to>
      <xdr:col>2</xdr:col>
      <xdr:colOff>180975</xdr:colOff>
      <xdr:row>26</xdr:row>
      <xdr:rowOff>685800</xdr:rowOff>
    </xdr:to>
    <xdr:pic>
      <xdr:nvPicPr>
        <xdr:cNvPr id="19" name="BD21301_">
          <a:extLst>
            <a:ext uri="{FF2B5EF4-FFF2-40B4-BE49-F238E27FC236}">
              <a16:creationId xmlns:a16="http://schemas.microsoft.com/office/drawing/2014/main" xmlns=""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2925" y="7705725"/>
          <a:ext cx="0" cy="0"/>
        </a:xfrm>
        <a:prstGeom prst="rect">
          <a:avLst/>
        </a:prstGeom>
        <a:solidFill>
          <a:srgbClr val="FF0000"/>
        </a:solidFill>
        <a:ln w="9525">
          <a:noFill/>
          <a:round/>
          <a:headEnd/>
          <a:tailEnd/>
        </a:ln>
      </xdr:spPr>
    </xdr:pic>
    <xdr:clientData/>
  </xdr:twoCellAnchor>
  <xdr:twoCellAnchor>
    <xdr:from>
      <xdr:col>3</xdr:col>
      <xdr:colOff>266700</xdr:colOff>
      <xdr:row>26</xdr:row>
      <xdr:rowOff>771525</xdr:rowOff>
    </xdr:from>
    <xdr:to>
      <xdr:col>3</xdr:col>
      <xdr:colOff>180975</xdr:colOff>
      <xdr:row>26</xdr:row>
      <xdr:rowOff>685800</xdr:rowOff>
    </xdr:to>
    <xdr:pic>
      <xdr:nvPicPr>
        <xdr:cNvPr id="20" name="BD21301_">
          <a:extLst>
            <a:ext uri="{FF2B5EF4-FFF2-40B4-BE49-F238E27FC236}">
              <a16:creationId xmlns:a16="http://schemas.microsoft.com/office/drawing/2014/main" xmlns="" id="{00000000-0008-0000-00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23900" y="7705725"/>
          <a:ext cx="0" cy="0"/>
        </a:xfrm>
        <a:prstGeom prst="rect">
          <a:avLst/>
        </a:prstGeom>
        <a:solidFill>
          <a:srgbClr val="FF0000"/>
        </a:solidFill>
        <a:ln w="9525">
          <a:noFill/>
          <a:round/>
          <a:headEnd/>
          <a:tailEnd/>
        </a:ln>
      </xdr:spPr>
    </xdr:pic>
    <xdr:clientData/>
  </xdr:twoCellAnchor>
  <xdr:twoCellAnchor>
    <xdr:from>
      <xdr:col>2</xdr:col>
      <xdr:colOff>266700</xdr:colOff>
      <xdr:row>26</xdr:row>
      <xdr:rowOff>762000</xdr:rowOff>
    </xdr:from>
    <xdr:to>
      <xdr:col>2</xdr:col>
      <xdr:colOff>180975</xdr:colOff>
      <xdr:row>26</xdr:row>
      <xdr:rowOff>685800</xdr:rowOff>
    </xdr:to>
    <xdr:pic>
      <xdr:nvPicPr>
        <xdr:cNvPr id="21" name="BD21301_">
          <a:extLst>
            <a:ext uri="{FF2B5EF4-FFF2-40B4-BE49-F238E27FC236}">
              <a16:creationId xmlns:a16="http://schemas.microsoft.com/office/drawing/2014/main" xmlns="" id="{00000000-0008-0000-00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2925" y="7705725"/>
          <a:ext cx="0" cy="0"/>
        </a:xfrm>
        <a:prstGeom prst="rect">
          <a:avLst/>
        </a:prstGeom>
        <a:solidFill>
          <a:srgbClr val="FF0000"/>
        </a:solidFill>
        <a:ln w="9525">
          <a:noFill/>
          <a:round/>
          <a:headEnd/>
          <a:tailEnd/>
        </a:ln>
      </xdr:spPr>
    </xdr:pic>
    <xdr:clientData/>
  </xdr:twoCellAnchor>
  <xdr:twoCellAnchor>
    <xdr:from>
      <xdr:col>3</xdr:col>
      <xdr:colOff>266700</xdr:colOff>
      <xdr:row>26</xdr:row>
      <xdr:rowOff>771525</xdr:rowOff>
    </xdr:from>
    <xdr:to>
      <xdr:col>3</xdr:col>
      <xdr:colOff>180975</xdr:colOff>
      <xdr:row>26</xdr:row>
      <xdr:rowOff>685800</xdr:rowOff>
    </xdr:to>
    <xdr:pic>
      <xdr:nvPicPr>
        <xdr:cNvPr id="22" name="BD21301_">
          <a:extLst>
            <a:ext uri="{FF2B5EF4-FFF2-40B4-BE49-F238E27FC236}">
              <a16:creationId xmlns:a16="http://schemas.microsoft.com/office/drawing/2014/main" xmlns="" id="{00000000-0008-0000-00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23900" y="7705725"/>
          <a:ext cx="0" cy="0"/>
        </a:xfrm>
        <a:prstGeom prst="rect">
          <a:avLst/>
        </a:prstGeom>
        <a:solidFill>
          <a:srgbClr val="FF0000"/>
        </a:solidFill>
        <a:ln w="9525">
          <a:noFill/>
          <a:round/>
          <a:headEnd/>
          <a:tailEnd/>
        </a:ln>
      </xdr:spPr>
    </xdr:pic>
    <xdr:clientData/>
  </xdr:twoCellAnchor>
  <xdr:twoCellAnchor>
    <xdr:from>
      <xdr:col>2</xdr:col>
      <xdr:colOff>266700</xdr:colOff>
      <xdr:row>27</xdr:row>
      <xdr:rowOff>762000</xdr:rowOff>
    </xdr:from>
    <xdr:to>
      <xdr:col>2</xdr:col>
      <xdr:colOff>180975</xdr:colOff>
      <xdr:row>27</xdr:row>
      <xdr:rowOff>685800</xdr:rowOff>
    </xdr:to>
    <xdr:pic>
      <xdr:nvPicPr>
        <xdr:cNvPr id="23" name="BD21301_">
          <a:extLst>
            <a:ext uri="{FF2B5EF4-FFF2-40B4-BE49-F238E27FC236}">
              <a16:creationId xmlns:a16="http://schemas.microsoft.com/office/drawing/2014/main" xmlns="" id="{00000000-0008-0000-00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2925" y="8334375"/>
          <a:ext cx="0" cy="0"/>
        </a:xfrm>
        <a:prstGeom prst="rect">
          <a:avLst/>
        </a:prstGeom>
        <a:solidFill>
          <a:srgbClr val="FF0000"/>
        </a:solidFill>
        <a:ln w="9525">
          <a:noFill/>
          <a:round/>
          <a:headEnd/>
          <a:tailEnd/>
        </a:ln>
      </xdr:spPr>
    </xdr:pic>
    <xdr:clientData/>
  </xdr:twoCellAnchor>
  <xdr:twoCellAnchor>
    <xdr:from>
      <xdr:col>3</xdr:col>
      <xdr:colOff>266700</xdr:colOff>
      <xdr:row>27</xdr:row>
      <xdr:rowOff>771525</xdr:rowOff>
    </xdr:from>
    <xdr:to>
      <xdr:col>3</xdr:col>
      <xdr:colOff>180975</xdr:colOff>
      <xdr:row>27</xdr:row>
      <xdr:rowOff>685800</xdr:rowOff>
    </xdr:to>
    <xdr:pic>
      <xdr:nvPicPr>
        <xdr:cNvPr id="24" name="BD21301_">
          <a:extLst>
            <a:ext uri="{FF2B5EF4-FFF2-40B4-BE49-F238E27FC236}">
              <a16:creationId xmlns:a16="http://schemas.microsoft.com/office/drawing/2014/main" xmlns="" id="{00000000-0008-0000-00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23900" y="8334375"/>
          <a:ext cx="0" cy="0"/>
        </a:xfrm>
        <a:prstGeom prst="rect">
          <a:avLst/>
        </a:prstGeom>
        <a:solidFill>
          <a:srgbClr val="FF0000"/>
        </a:solidFill>
        <a:ln w="9525">
          <a:noFill/>
          <a:round/>
          <a:headEnd/>
          <a:tailEnd/>
        </a:ln>
      </xdr:spPr>
    </xdr:pic>
    <xdr:clientData/>
  </xdr:twoCellAnchor>
  <xdr:twoCellAnchor>
    <xdr:from>
      <xdr:col>2</xdr:col>
      <xdr:colOff>266700</xdr:colOff>
      <xdr:row>27</xdr:row>
      <xdr:rowOff>762000</xdr:rowOff>
    </xdr:from>
    <xdr:to>
      <xdr:col>2</xdr:col>
      <xdr:colOff>180975</xdr:colOff>
      <xdr:row>27</xdr:row>
      <xdr:rowOff>685800</xdr:rowOff>
    </xdr:to>
    <xdr:pic>
      <xdr:nvPicPr>
        <xdr:cNvPr id="25" name="BD21301_">
          <a:extLst>
            <a:ext uri="{FF2B5EF4-FFF2-40B4-BE49-F238E27FC236}">
              <a16:creationId xmlns:a16="http://schemas.microsoft.com/office/drawing/2014/main" xmlns="" id="{00000000-0008-0000-00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2925" y="8334375"/>
          <a:ext cx="0" cy="0"/>
        </a:xfrm>
        <a:prstGeom prst="rect">
          <a:avLst/>
        </a:prstGeom>
        <a:solidFill>
          <a:srgbClr val="FF0000"/>
        </a:solidFill>
        <a:ln w="9525">
          <a:noFill/>
          <a:round/>
          <a:headEnd/>
          <a:tailEnd/>
        </a:ln>
      </xdr:spPr>
    </xdr:pic>
    <xdr:clientData/>
  </xdr:twoCellAnchor>
  <xdr:twoCellAnchor>
    <xdr:from>
      <xdr:col>3</xdr:col>
      <xdr:colOff>266700</xdr:colOff>
      <xdr:row>27</xdr:row>
      <xdr:rowOff>771525</xdr:rowOff>
    </xdr:from>
    <xdr:to>
      <xdr:col>3</xdr:col>
      <xdr:colOff>180975</xdr:colOff>
      <xdr:row>27</xdr:row>
      <xdr:rowOff>685800</xdr:rowOff>
    </xdr:to>
    <xdr:pic>
      <xdr:nvPicPr>
        <xdr:cNvPr id="26" name="BD21301_">
          <a:extLst>
            <a:ext uri="{FF2B5EF4-FFF2-40B4-BE49-F238E27FC236}">
              <a16:creationId xmlns:a16="http://schemas.microsoft.com/office/drawing/2014/main" xmlns="" id="{00000000-0008-0000-00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23900" y="8334375"/>
          <a:ext cx="0" cy="0"/>
        </a:xfrm>
        <a:prstGeom prst="rect">
          <a:avLst/>
        </a:prstGeom>
        <a:solidFill>
          <a:srgbClr val="FF0000"/>
        </a:solidFill>
        <a:ln w="9525">
          <a:noFill/>
          <a:round/>
          <a:headEnd/>
          <a:tailEnd/>
        </a:ln>
      </xdr:spPr>
    </xdr:pic>
    <xdr:clientData/>
  </xdr:twoCellAnchor>
  <xdr:twoCellAnchor editAs="oneCell">
    <xdr:from>
      <xdr:col>34</xdr:col>
      <xdr:colOff>171450</xdr:colOff>
      <xdr:row>90</xdr:row>
      <xdr:rowOff>152400</xdr:rowOff>
    </xdr:from>
    <xdr:to>
      <xdr:col>40</xdr:col>
      <xdr:colOff>229246</xdr:colOff>
      <xdr:row>96</xdr:row>
      <xdr:rowOff>267019</xdr:rowOff>
    </xdr:to>
    <xdr:pic>
      <xdr:nvPicPr>
        <xdr:cNvPr id="27" name="Imagen 26">
          <a:extLst>
            <a:ext uri="{FF2B5EF4-FFF2-40B4-BE49-F238E27FC236}">
              <a16:creationId xmlns:a16="http://schemas.microsoft.com/office/drawing/2014/main" xmlns="" id="{00000000-0008-0000-0000-00001B000000}"/>
            </a:ext>
          </a:extLst>
        </xdr:cNvPr>
        <xdr:cNvPicPr>
          <a:picLocks noChangeAspect="1"/>
        </xdr:cNvPicPr>
      </xdr:nvPicPr>
      <xdr:blipFill>
        <a:blip xmlns:r="http://schemas.openxmlformats.org/officeDocument/2006/relationships" r:embed="rId2"/>
        <a:stretch>
          <a:fillRect/>
        </a:stretch>
      </xdr:blipFill>
      <xdr:spPr>
        <a:xfrm>
          <a:off x="9201150" y="41471850"/>
          <a:ext cx="4629796" cy="2286319"/>
        </a:xfrm>
        <a:prstGeom prst="rect">
          <a:avLst/>
        </a:prstGeom>
      </xdr:spPr>
    </xdr:pic>
    <xdr:clientData/>
  </xdr:twoCellAnchor>
  <xdr:twoCellAnchor editAs="oneCell">
    <xdr:from>
      <xdr:col>27</xdr:col>
      <xdr:colOff>9525</xdr:colOff>
      <xdr:row>0</xdr:row>
      <xdr:rowOff>85725</xdr:rowOff>
    </xdr:from>
    <xdr:to>
      <xdr:col>32</xdr:col>
      <xdr:colOff>502185</xdr:colOff>
      <xdr:row>4</xdr:row>
      <xdr:rowOff>230024</xdr:rowOff>
    </xdr:to>
    <xdr:pic>
      <xdr:nvPicPr>
        <xdr:cNvPr id="30" name="Imagen 29" descr="C:\Users\Sonia Naranjo\Pictures\Logo pekes 1.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591425" y="85725"/>
          <a:ext cx="1997610" cy="67055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INDY~1.SAS\AppData\Local\Temp\7zO80391140\GUIA%20EXCEL%20PPRE%20Hospitales%20con%20COVID%20Mayo%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Rutas Documentos"/>
      <sheetName val="Imagen comite"/>
      <sheetName val="Tablas Planear"/>
      <sheetName val="APOYO TECNICO"/>
      <sheetName val="Ayudas"/>
      <sheetName val="Planear Inicio"/>
      <sheetName val="INICIO"/>
      <sheetName val="Base Datos Edificios"/>
      <sheetName val="Autoevaluación CJI"/>
      <sheetName val="Planear Doméstico"/>
      <sheetName val="INFORMACION DE LA SEDE "/>
      <sheetName val="INFORMACION DE LA SEDE CONS"/>
      <sheetName val="INFORMACION DE LA SEDE Colegios"/>
      <sheetName val="INFORMACION DE LA SEDE HOSP"/>
      <sheetName val="INFORMACION DE LA SEDE COMERCIA"/>
      <sheetName val="ANTECEDENTES"/>
      <sheetName val="COMITE DE GESTION DE RIESGOS"/>
      <sheetName val="COMITE DE GESTION RIESGO CONSTR"/>
      <sheetName val="COMITE GESTION DE RIESGO PYME"/>
      <sheetName val="COMITE GESTION DE RIESGO CJI"/>
      <sheetName val="Ingreso de Datos baja"/>
      <sheetName val="Exportable Baja"/>
      <sheetName val="Indice de Seguridad"/>
      <sheetName val="Gráficos Baja"/>
      <sheetName val="Cuestionario"/>
      <sheetName val="Exportable Alta"/>
      <sheetName val="DB_v1"/>
      <sheetName val="Resp"/>
      <sheetName val="Dat"/>
      <sheetName val="Valoración Riesgo"/>
      <sheetName val="AMENAZAS"/>
      <sheetName val="Grado Riesgo"/>
      <sheetName val="FACTOR PERSONAS"/>
      <sheetName val="FACTOR RECURSOS"/>
      <sheetName val="FACTOR SISTEMAS Y PROCESOS"/>
      <sheetName val="GRADO DE RIESGO "/>
      <sheetName val="INTERVENCION DEL RIESGO"/>
      <sheetName val="Inicio Hacer"/>
      <sheetName val="MAPA DE RIESGOS CJI"/>
      <sheetName val="Hacer Doméstico"/>
      <sheetName val="RECURSOS"/>
      <sheetName val="ACTIVACION DE LA RESPUESTA"/>
      <sheetName val="ACTIVACION DE LA RESPUESTA Cole"/>
      <sheetName val="AYUDA EXTERNA"/>
      <sheetName val="PLANES DE ACCIÓN"/>
      <sheetName val="PROCEDIMIENTOS OPERATIVOS"/>
      <sheetName val="PROCEDIMIENTOS OPERATIVOS SAL"/>
      <sheetName val="Inicio Verificar"/>
      <sheetName val="Verificar y Actuar Doméstico"/>
      <sheetName val="SIMULACROS"/>
      <sheetName val="SIMULACIONES"/>
      <sheetName val="Acciones Colegios"/>
      <sheetName val="INVESTIGACION "/>
      <sheetName val="1 . PROTOCOLO"/>
      <sheetName val="2. REPORTE PRELIMINAR"/>
      <sheetName val="3. FORMATO DE INV"/>
      <sheetName val="4. PLAN DE ACCION"/>
      <sheetName val="AUDITORIA"/>
      <sheetName val="Inicio Actuar"/>
      <sheetName val="SEGUIMIENTO A INTERVENCION DEL "/>
      <sheetName val="CONTINUIDAD"/>
      <sheetName val="CONTINUIDAD DE LA EDUCACIÓN "/>
      <sheetName val="INDICADORES"/>
      <sheetName val="Porcentaje"/>
      <sheetName val="Parametros"/>
      <sheetName val="Parámetros construcción"/>
      <sheetName val="EXPANSION"/>
      <sheetName val="Zona Café"/>
      <sheetName val="Zona Naranja"/>
      <sheetName val="Zona Roja"/>
      <sheetName val="Zona Amarilla"/>
      <sheetName val="Zona Verde"/>
      <sheetName val="Zona Negra"/>
      <sheetName val="Zona Gris"/>
      <sheetName val="Zona Blanca"/>
      <sheetName val="Zona Fucsia"/>
      <sheetName val="Zona Azul"/>
      <sheetName val="ALERTAS HOSPITALARIAS "/>
      <sheetName val="EVACUACION HOSPITALARIA "/>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PPRE</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94"/>
  <sheetViews>
    <sheetView tabSelected="1" view="pageBreakPreview" topLeftCell="A120" zoomScale="69" zoomScaleNormal="100" zoomScaleSheetLayoutView="69" zoomScalePageLayoutView="32" workbookViewId="0">
      <selection activeCell="AK8" sqref="AK8"/>
    </sheetView>
  </sheetViews>
  <sheetFormatPr baseColWidth="10" defaultColWidth="11.42578125" defaultRowHeight="20.100000000000001" customHeight="1" x14ac:dyDescent="0.25"/>
  <cols>
    <col min="1" max="14" width="5.7109375" style="10" customWidth="1"/>
    <col min="15" max="15" width="2.7109375" style="10" customWidth="1"/>
    <col min="16" max="26" width="8.5703125" style="10" customWidth="1"/>
    <col min="27" max="27" width="0.7109375" style="10" customWidth="1"/>
    <col min="28" max="28" width="7" style="10" customWidth="1"/>
    <col min="29" max="29" width="2.7109375" style="10" customWidth="1"/>
    <col min="30" max="30" width="7.42578125" style="10" customWidth="1"/>
    <col min="31" max="32" width="2.7109375" style="10" customWidth="1"/>
    <col min="33" max="33" width="8.140625" style="10" customWidth="1"/>
    <col min="34" max="16384" width="11.42578125" style="10"/>
  </cols>
  <sheetData>
    <row r="1" spans="1:33" ht="21.75" customHeight="1" x14ac:dyDescent="0.25">
      <c r="A1" s="171" t="s">
        <v>181</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3"/>
    </row>
    <row r="2" spans="1:33" ht="2.25" customHeight="1" x14ac:dyDescent="0.25">
      <c r="A2" s="174"/>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6"/>
    </row>
    <row r="3" spans="1:33" ht="1.5" customHeight="1" x14ac:dyDescent="0.25">
      <c r="A3" s="177"/>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9"/>
    </row>
    <row r="4" spans="1:33" ht="15" customHeight="1" x14ac:dyDescent="0.35">
      <c r="A4" s="180"/>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2"/>
    </row>
    <row r="5" spans="1:33" ht="33.75" customHeight="1" x14ac:dyDescent="0.35">
      <c r="A5" s="183" t="s">
        <v>0</v>
      </c>
      <c r="B5" s="183"/>
      <c r="C5" s="183"/>
      <c r="D5" s="183"/>
      <c r="E5" s="183"/>
      <c r="F5" s="183"/>
      <c r="G5" s="183"/>
      <c r="H5" s="183"/>
      <c r="I5" s="183"/>
      <c r="J5" s="183"/>
      <c r="K5" s="183"/>
      <c r="L5" s="183"/>
      <c r="M5" s="183"/>
      <c r="N5" s="184" t="s">
        <v>211</v>
      </c>
      <c r="O5" s="184"/>
      <c r="P5" s="184"/>
      <c r="Q5" s="184"/>
      <c r="R5" s="184"/>
      <c r="S5" s="184"/>
      <c r="T5" s="184"/>
      <c r="U5" s="184"/>
      <c r="V5" s="184"/>
      <c r="W5" s="184"/>
      <c r="X5" s="184"/>
      <c r="Y5" s="184"/>
      <c r="Z5" s="184"/>
      <c r="AA5" s="184"/>
      <c r="AB5" s="184"/>
      <c r="AC5" s="184"/>
      <c r="AD5" s="184"/>
      <c r="AE5" s="185"/>
      <c r="AF5" s="185"/>
      <c r="AG5" s="186"/>
    </row>
    <row r="6" spans="1:33" ht="33.75" customHeight="1" x14ac:dyDescent="0.35">
      <c r="A6" s="183" t="s">
        <v>1</v>
      </c>
      <c r="B6" s="183"/>
      <c r="C6" s="183"/>
      <c r="D6" s="183"/>
      <c r="E6" s="183"/>
      <c r="F6" s="183"/>
      <c r="G6" s="183"/>
      <c r="H6" s="183"/>
      <c r="I6" s="183"/>
      <c r="J6" s="183"/>
      <c r="K6" s="183"/>
      <c r="L6" s="183"/>
      <c r="M6" s="183"/>
      <c r="N6" s="184" t="s">
        <v>183</v>
      </c>
      <c r="O6" s="184"/>
      <c r="P6" s="184"/>
      <c r="Q6" s="184"/>
      <c r="R6" s="184"/>
      <c r="S6" s="184"/>
      <c r="T6" s="184"/>
      <c r="U6" s="184"/>
      <c r="V6" s="184"/>
      <c r="W6" s="184"/>
      <c r="X6" s="184"/>
      <c r="Y6" s="184"/>
      <c r="Z6" s="184"/>
      <c r="AA6" s="184"/>
      <c r="AB6" s="184"/>
      <c r="AC6" s="184"/>
      <c r="AD6" s="184"/>
      <c r="AE6" s="185"/>
      <c r="AF6" s="185"/>
      <c r="AG6" s="186"/>
    </row>
    <row r="7" spans="1:33" ht="33.75" customHeight="1" x14ac:dyDescent="0.35">
      <c r="A7" s="183" t="s">
        <v>2</v>
      </c>
      <c r="B7" s="183"/>
      <c r="C7" s="183"/>
      <c r="D7" s="183"/>
      <c r="E7" s="183"/>
      <c r="F7" s="183"/>
      <c r="G7" s="183"/>
      <c r="H7" s="183"/>
      <c r="I7" s="183"/>
      <c r="J7" s="183"/>
      <c r="K7" s="183"/>
      <c r="L7" s="183"/>
      <c r="M7" s="183"/>
      <c r="N7" s="187">
        <v>45390</v>
      </c>
      <c r="O7" s="188"/>
      <c r="P7" s="188"/>
      <c r="Q7" s="188"/>
      <c r="R7" s="188"/>
      <c r="S7" s="188"/>
      <c r="T7" s="188"/>
      <c r="U7" s="188"/>
      <c r="V7" s="188"/>
      <c r="W7" s="188"/>
      <c r="X7" s="188"/>
      <c r="Y7" s="188"/>
      <c r="Z7" s="188"/>
      <c r="AA7" s="188"/>
      <c r="AB7" s="188"/>
      <c r="AC7" s="188"/>
      <c r="AD7" s="189"/>
      <c r="AE7" s="185"/>
      <c r="AF7" s="185"/>
      <c r="AG7" s="186"/>
    </row>
    <row r="8" spans="1:33" ht="33.75" customHeight="1" x14ac:dyDescent="0.35">
      <c r="A8" s="183" t="s">
        <v>3</v>
      </c>
      <c r="B8" s="183"/>
      <c r="C8" s="183"/>
      <c r="D8" s="183"/>
      <c r="E8" s="183"/>
      <c r="F8" s="183"/>
      <c r="G8" s="183"/>
      <c r="H8" s="183"/>
      <c r="I8" s="183"/>
      <c r="J8" s="183"/>
      <c r="K8" s="183"/>
      <c r="L8" s="183"/>
      <c r="M8" s="183"/>
      <c r="N8" s="187">
        <v>45392</v>
      </c>
      <c r="O8" s="188"/>
      <c r="P8" s="188"/>
      <c r="Q8" s="188"/>
      <c r="R8" s="188"/>
      <c r="S8" s="188"/>
      <c r="T8" s="188"/>
      <c r="U8" s="188"/>
      <c r="V8" s="188"/>
      <c r="W8" s="188"/>
      <c r="X8" s="188"/>
      <c r="Y8" s="188"/>
      <c r="Z8" s="188"/>
      <c r="AA8" s="188"/>
      <c r="AB8" s="188"/>
      <c r="AC8" s="188"/>
      <c r="AD8" s="189"/>
      <c r="AE8" s="185"/>
      <c r="AF8" s="185"/>
      <c r="AG8" s="186"/>
    </row>
    <row r="9" spans="1:33" ht="33.75" customHeight="1" x14ac:dyDescent="0.35">
      <c r="A9" s="180"/>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2"/>
    </row>
    <row r="10" spans="1:33" ht="15" customHeight="1" x14ac:dyDescent="0.25">
      <c r="A10" s="161" t="s">
        <v>4</v>
      </c>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3"/>
    </row>
    <row r="11" spans="1:33" s="11" customFormat="1" ht="15" customHeight="1" x14ac:dyDescent="0.25">
      <c r="A11" s="164" t="s">
        <v>5</v>
      </c>
      <c r="B11" s="165"/>
      <c r="C11" s="165"/>
      <c r="D11" s="165"/>
      <c r="E11" s="165"/>
      <c r="F11" s="166"/>
      <c r="G11" s="167" t="s">
        <v>6</v>
      </c>
      <c r="H11" s="167"/>
      <c r="I11" s="167"/>
      <c r="J11" s="167"/>
      <c r="K11" s="167" t="s">
        <v>7</v>
      </c>
      <c r="L11" s="167"/>
      <c r="M11" s="167"/>
      <c r="N11" s="167"/>
      <c r="O11" s="167"/>
      <c r="P11" s="164" t="s">
        <v>8</v>
      </c>
      <c r="Q11" s="165"/>
      <c r="R11" s="165"/>
      <c r="S11" s="165"/>
      <c r="T11" s="165"/>
      <c r="U11" s="165"/>
      <c r="V11" s="165"/>
      <c r="W11" s="165"/>
      <c r="X11" s="165"/>
      <c r="Y11" s="165"/>
      <c r="Z11" s="166"/>
      <c r="AA11" s="164" t="s">
        <v>9</v>
      </c>
      <c r="AB11" s="165"/>
      <c r="AC11" s="165"/>
      <c r="AD11" s="165"/>
      <c r="AE11" s="165"/>
      <c r="AF11" s="165"/>
      <c r="AG11" s="166"/>
    </row>
    <row r="12" spans="1:33" ht="72" customHeight="1" x14ac:dyDescent="0.25">
      <c r="A12" s="168" t="s">
        <v>10</v>
      </c>
      <c r="B12" s="168"/>
      <c r="C12" s="168"/>
      <c r="D12" s="168"/>
      <c r="E12" s="168"/>
      <c r="F12" s="168"/>
      <c r="G12" s="168" t="s">
        <v>11</v>
      </c>
      <c r="H12" s="168"/>
      <c r="I12" s="168"/>
      <c r="J12" s="168"/>
      <c r="K12" s="168" t="s">
        <v>12</v>
      </c>
      <c r="L12" s="168"/>
      <c r="M12" s="168"/>
      <c r="N12" s="168"/>
      <c r="O12" s="168"/>
      <c r="P12" s="168" t="s">
        <v>184</v>
      </c>
      <c r="Q12" s="168"/>
      <c r="R12" s="168"/>
      <c r="S12" s="168"/>
      <c r="T12" s="168"/>
      <c r="U12" s="168"/>
      <c r="V12" s="168"/>
      <c r="W12" s="168"/>
      <c r="X12" s="168"/>
      <c r="Y12" s="168"/>
      <c r="Z12" s="168"/>
      <c r="AA12" s="169" t="s">
        <v>13</v>
      </c>
      <c r="AB12" s="169"/>
      <c r="AC12" s="169"/>
      <c r="AD12" s="169"/>
      <c r="AE12" s="169"/>
      <c r="AF12" s="169"/>
      <c r="AG12" s="169"/>
    </row>
    <row r="13" spans="1:33" ht="72" customHeight="1" x14ac:dyDescent="0.25">
      <c r="A13" s="168" t="s">
        <v>14</v>
      </c>
      <c r="B13" s="168"/>
      <c r="C13" s="168"/>
      <c r="D13" s="168"/>
      <c r="E13" s="168"/>
      <c r="F13" s="168"/>
      <c r="G13" s="168" t="s">
        <v>11</v>
      </c>
      <c r="H13" s="168"/>
      <c r="I13" s="168"/>
      <c r="J13" s="168"/>
      <c r="K13" s="168" t="s">
        <v>15</v>
      </c>
      <c r="L13" s="168"/>
      <c r="M13" s="168"/>
      <c r="N13" s="168"/>
      <c r="O13" s="168"/>
      <c r="P13" s="168" t="s">
        <v>166</v>
      </c>
      <c r="Q13" s="168"/>
      <c r="R13" s="168"/>
      <c r="S13" s="168"/>
      <c r="T13" s="168"/>
      <c r="U13" s="168"/>
      <c r="V13" s="168"/>
      <c r="W13" s="168"/>
      <c r="X13" s="168"/>
      <c r="Y13" s="168"/>
      <c r="Z13" s="168"/>
      <c r="AA13" s="169" t="s">
        <v>17</v>
      </c>
      <c r="AB13" s="169"/>
      <c r="AC13" s="169"/>
      <c r="AD13" s="169"/>
      <c r="AE13" s="169"/>
      <c r="AF13" s="169"/>
      <c r="AG13" s="169"/>
    </row>
    <row r="14" spans="1:33" ht="72" customHeight="1" x14ac:dyDescent="0.25">
      <c r="A14" s="168" t="s">
        <v>18</v>
      </c>
      <c r="B14" s="168"/>
      <c r="C14" s="168"/>
      <c r="D14" s="168"/>
      <c r="E14" s="168"/>
      <c r="F14" s="168"/>
      <c r="G14" s="168" t="s">
        <v>11</v>
      </c>
      <c r="H14" s="168"/>
      <c r="I14" s="168"/>
      <c r="J14" s="168"/>
      <c r="K14" s="168" t="s">
        <v>19</v>
      </c>
      <c r="L14" s="168"/>
      <c r="M14" s="168"/>
      <c r="N14" s="168"/>
      <c r="O14" s="168"/>
      <c r="P14" s="170" t="s">
        <v>229</v>
      </c>
      <c r="Q14" s="170"/>
      <c r="R14" s="170"/>
      <c r="S14" s="170"/>
      <c r="T14" s="170"/>
      <c r="U14" s="170"/>
      <c r="V14" s="170"/>
      <c r="W14" s="170"/>
      <c r="X14" s="170"/>
      <c r="Y14" s="170"/>
      <c r="Z14" s="170"/>
      <c r="AA14" s="169" t="s">
        <v>13</v>
      </c>
      <c r="AB14" s="169"/>
      <c r="AC14" s="169"/>
      <c r="AD14" s="169"/>
      <c r="AE14" s="169"/>
      <c r="AF14" s="169"/>
      <c r="AG14" s="169"/>
    </row>
    <row r="15" spans="1:33" ht="72" customHeight="1" x14ac:dyDescent="0.25">
      <c r="A15" s="168" t="s">
        <v>20</v>
      </c>
      <c r="B15" s="168"/>
      <c r="C15" s="168"/>
      <c r="D15" s="168"/>
      <c r="E15" s="168"/>
      <c r="F15" s="168"/>
      <c r="G15" s="168" t="s">
        <v>21</v>
      </c>
      <c r="H15" s="168"/>
      <c r="I15" s="168"/>
      <c r="J15" s="168"/>
      <c r="K15" s="168" t="s">
        <v>22</v>
      </c>
      <c r="L15" s="168"/>
      <c r="M15" s="168"/>
      <c r="N15" s="168"/>
      <c r="O15" s="168"/>
      <c r="P15" s="168" t="s">
        <v>185</v>
      </c>
      <c r="Q15" s="168"/>
      <c r="R15" s="168"/>
      <c r="S15" s="168"/>
      <c r="T15" s="168"/>
      <c r="U15" s="168"/>
      <c r="V15" s="168"/>
      <c r="W15" s="168"/>
      <c r="X15" s="168"/>
      <c r="Y15" s="168"/>
      <c r="Z15" s="168"/>
      <c r="AA15" s="169" t="s">
        <v>13</v>
      </c>
      <c r="AB15" s="169"/>
      <c r="AC15" s="169"/>
      <c r="AD15" s="169"/>
      <c r="AE15" s="169"/>
      <c r="AF15" s="169"/>
      <c r="AG15" s="169"/>
    </row>
    <row r="16" spans="1:33" ht="94.5" customHeight="1" x14ac:dyDescent="0.25">
      <c r="A16" s="168" t="s">
        <v>155</v>
      </c>
      <c r="B16" s="168"/>
      <c r="C16" s="168"/>
      <c r="D16" s="168"/>
      <c r="E16" s="168"/>
      <c r="F16" s="168"/>
      <c r="G16" s="168" t="s">
        <v>27</v>
      </c>
      <c r="H16" s="168"/>
      <c r="I16" s="168"/>
      <c r="J16" s="168"/>
      <c r="K16" s="168" t="s">
        <v>22</v>
      </c>
      <c r="L16" s="168"/>
      <c r="M16" s="168"/>
      <c r="N16" s="168"/>
      <c r="O16" s="168"/>
      <c r="P16" s="168" t="s">
        <v>167</v>
      </c>
      <c r="Q16" s="168"/>
      <c r="R16" s="168"/>
      <c r="S16" s="168"/>
      <c r="T16" s="168"/>
      <c r="U16" s="168"/>
      <c r="V16" s="168"/>
      <c r="W16" s="168"/>
      <c r="X16" s="168"/>
      <c r="Y16" s="168"/>
      <c r="Z16" s="168"/>
      <c r="AA16" s="169" t="s">
        <v>13</v>
      </c>
      <c r="AB16" s="169"/>
      <c r="AC16" s="169"/>
      <c r="AD16" s="169"/>
      <c r="AE16" s="169"/>
      <c r="AF16" s="169"/>
      <c r="AG16" s="169"/>
    </row>
    <row r="17" spans="1:33" ht="77.25" customHeight="1" x14ac:dyDescent="0.25">
      <c r="A17" s="168" t="s">
        <v>157</v>
      </c>
      <c r="B17" s="168"/>
      <c r="C17" s="168"/>
      <c r="D17" s="168"/>
      <c r="E17" s="168"/>
      <c r="F17" s="168"/>
      <c r="G17" s="168" t="s">
        <v>27</v>
      </c>
      <c r="H17" s="168"/>
      <c r="I17" s="168"/>
      <c r="J17" s="168"/>
      <c r="K17" s="168" t="s">
        <v>22</v>
      </c>
      <c r="L17" s="168"/>
      <c r="M17" s="168"/>
      <c r="N17" s="168"/>
      <c r="O17" s="168"/>
      <c r="P17" s="168" t="s">
        <v>182</v>
      </c>
      <c r="Q17" s="168"/>
      <c r="R17" s="168"/>
      <c r="S17" s="168"/>
      <c r="T17" s="168"/>
      <c r="U17" s="168"/>
      <c r="V17" s="168"/>
      <c r="W17" s="168"/>
      <c r="X17" s="168"/>
      <c r="Y17" s="168"/>
      <c r="Z17" s="168"/>
      <c r="AA17" s="169" t="s">
        <v>13</v>
      </c>
      <c r="AB17" s="169"/>
      <c r="AC17" s="169"/>
      <c r="AD17" s="169"/>
      <c r="AE17" s="169"/>
      <c r="AF17" s="169"/>
      <c r="AG17" s="169"/>
    </row>
    <row r="18" spans="1:33" ht="15" customHeight="1" x14ac:dyDescent="0.25">
      <c r="A18" s="131"/>
      <c r="B18" s="131"/>
      <c r="C18" s="131"/>
      <c r="D18" s="131"/>
      <c r="E18" s="131"/>
      <c r="F18" s="131"/>
      <c r="G18" s="131"/>
      <c r="H18" s="131"/>
      <c r="I18" s="131"/>
      <c r="J18" s="131"/>
      <c r="K18" s="131"/>
      <c r="L18" s="131"/>
      <c r="M18" s="131"/>
      <c r="N18" s="131"/>
      <c r="O18" s="131"/>
      <c r="P18" s="132"/>
      <c r="Q18" s="133"/>
      <c r="R18" s="133"/>
      <c r="S18" s="133"/>
      <c r="T18" s="133"/>
      <c r="U18" s="133"/>
      <c r="V18" s="133"/>
      <c r="W18" s="133"/>
      <c r="X18" s="133"/>
      <c r="Y18" s="133"/>
      <c r="Z18" s="134"/>
      <c r="AA18" s="53"/>
      <c r="AB18" s="53"/>
      <c r="AC18" s="53"/>
      <c r="AD18" s="53"/>
      <c r="AE18" s="53"/>
      <c r="AF18" s="53"/>
      <c r="AG18" s="53"/>
    </row>
    <row r="19" spans="1:33" ht="15" customHeight="1" x14ac:dyDescent="0.25">
      <c r="A19" s="42" t="s">
        <v>28</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4"/>
    </row>
    <row r="20" spans="1:33" ht="15" customHeight="1" x14ac:dyDescent="0.25">
      <c r="A20" s="45" t="s">
        <v>29</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7"/>
    </row>
    <row r="21" spans="1:33" ht="15" customHeight="1" x14ac:dyDescent="0.25">
      <c r="A21" s="48" t="s">
        <v>30</v>
      </c>
      <c r="B21" s="50" t="s">
        <v>31</v>
      </c>
      <c r="C21" s="50"/>
      <c r="D21" s="50"/>
      <c r="E21" s="50"/>
      <c r="F21" s="50"/>
      <c r="G21" s="50"/>
      <c r="H21" s="50"/>
      <c r="I21" s="50"/>
      <c r="J21" s="50"/>
      <c r="K21" s="50"/>
      <c r="L21" s="50"/>
      <c r="M21" s="50"/>
      <c r="N21" s="50"/>
      <c r="O21" s="50"/>
      <c r="P21" s="50" t="s">
        <v>32</v>
      </c>
      <c r="Q21" s="50"/>
      <c r="R21" s="50"/>
      <c r="S21" s="50"/>
      <c r="T21" s="50"/>
      <c r="U21" s="50" t="s">
        <v>33</v>
      </c>
      <c r="V21" s="50"/>
      <c r="W21" s="50"/>
      <c r="X21" s="50"/>
      <c r="Y21" s="50"/>
      <c r="Z21" s="50"/>
      <c r="AA21" s="50"/>
      <c r="AB21" s="50"/>
      <c r="AC21" s="50" t="s">
        <v>9</v>
      </c>
      <c r="AD21" s="50"/>
      <c r="AE21" s="50"/>
      <c r="AF21" s="50"/>
      <c r="AG21" s="50"/>
    </row>
    <row r="22" spans="1:33" s="12" customFormat="1" ht="50.1" customHeight="1" x14ac:dyDescent="0.25">
      <c r="A22" s="49"/>
      <c r="B22" s="51" t="s">
        <v>34</v>
      </c>
      <c r="C22" s="51"/>
      <c r="D22" s="51"/>
      <c r="E22" s="51"/>
      <c r="F22" s="51"/>
      <c r="G22" s="51"/>
      <c r="H22" s="51"/>
      <c r="I22" s="51"/>
      <c r="J22" s="51"/>
      <c r="K22" s="51"/>
      <c r="L22" s="51"/>
      <c r="M22" s="51"/>
      <c r="N22" s="51"/>
      <c r="O22" s="51"/>
      <c r="P22" s="52" t="s">
        <v>41</v>
      </c>
      <c r="Q22" s="52"/>
      <c r="R22" s="52"/>
      <c r="S22" s="52"/>
      <c r="T22" s="52"/>
      <c r="U22" s="52" t="s">
        <v>186</v>
      </c>
      <c r="V22" s="52"/>
      <c r="W22" s="52"/>
      <c r="X22" s="52"/>
      <c r="Y22" s="52"/>
      <c r="Z22" s="52"/>
      <c r="AA22" s="52"/>
      <c r="AB22" s="52"/>
      <c r="AC22" s="55">
        <f t="shared" ref="AC22:AC29" si="0">IF(P22="si", 1,IF(P22="No",0,IF(P22="Parcial",0.5)))</f>
        <v>0</v>
      </c>
      <c r="AD22" s="56"/>
      <c r="AE22" s="56"/>
      <c r="AF22" s="56"/>
      <c r="AG22" s="57"/>
    </row>
    <row r="23" spans="1:33" s="12" customFormat="1" ht="60" customHeight="1" x14ac:dyDescent="0.25">
      <c r="A23" s="49"/>
      <c r="B23" s="51" t="s">
        <v>36</v>
      </c>
      <c r="C23" s="51"/>
      <c r="D23" s="51"/>
      <c r="E23" s="51"/>
      <c r="F23" s="51"/>
      <c r="G23" s="51"/>
      <c r="H23" s="51"/>
      <c r="I23" s="51"/>
      <c r="J23" s="51"/>
      <c r="K23" s="51"/>
      <c r="L23" s="51"/>
      <c r="M23" s="51"/>
      <c r="N23" s="51"/>
      <c r="O23" s="51"/>
      <c r="P23" s="52" t="s">
        <v>41</v>
      </c>
      <c r="Q23" s="52"/>
      <c r="R23" s="52"/>
      <c r="S23" s="52"/>
      <c r="T23" s="52"/>
      <c r="U23" s="52" t="s">
        <v>187</v>
      </c>
      <c r="V23" s="52"/>
      <c r="W23" s="52"/>
      <c r="X23" s="52"/>
      <c r="Y23" s="52"/>
      <c r="Z23" s="52"/>
      <c r="AA23" s="52"/>
      <c r="AB23" s="52"/>
      <c r="AC23" s="55">
        <f t="shared" si="0"/>
        <v>0</v>
      </c>
      <c r="AD23" s="56"/>
      <c r="AE23" s="56"/>
      <c r="AF23" s="56"/>
      <c r="AG23" s="57"/>
    </row>
    <row r="24" spans="1:33" s="12" customFormat="1" ht="50.1" customHeight="1" x14ac:dyDescent="0.25">
      <c r="A24" s="49"/>
      <c r="B24" s="51" t="s">
        <v>37</v>
      </c>
      <c r="C24" s="51"/>
      <c r="D24" s="51"/>
      <c r="E24" s="51"/>
      <c r="F24" s="51"/>
      <c r="G24" s="51"/>
      <c r="H24" s="51"/>
      <c r="I24" s="51"/>
      <c r="J24" s="51"/>
      <c r="K24" s="51"/>
      <c r="L24" s="51"/>
      <c r="M24" s="51"/>
      <c r="N24" s="51"/>
      <c r="O24" s="51"/>
      <c r="P24" s="52" t="s">
        <v>38</v>
      </c>
      <c r="Q24" s="52"/>
      <c r="R24" s="52"/>
      <c r="S24" s="52"/>
      <c r="T24" s="52"/>
      <c r="U24" s="53" t="s">
        <v>168</v>
      </c>
      <c r="V24" s="54"/>
      <c r="W24" s="54"/>
      <c r="X24" s="54"/>
      <c r="Y24" s="54"/>
      <c r="Z24" s="54"/>
      <c r="AA24" s="54"/>
      <c r="AB24" s="54"/>
      <c r="AC24" s="55">
        <f t="shared" si="0"/>
        <v>0.5</v>
      </c>
      <c r="AD24" s="56"/>
      <c r="AE24" s="56"/>
      <c r="AF24" s="56"/>
      <c r="AG24" s="57"/>
    </row>
    <row r="25" spans="1:33" s="12" customFormat="1" ht="63.75" customHeight="1" x14ac:dyDescent="0.25">
      <c r="A25" s="49"/>
      <c r="B25" s="51" t="s">
        <v>39</v>
      </c>
      <c r="C25" s="51"/>
      <c r="D25" s="51"/>
      <c r="E25" s="51"/>
      <c r="F25" s="51"/>
      <c r="G25" s="51"/>
      <c r="H25" s="51"/>
      <c r="I25" s="51"/>
      <c r="J25" s="51"/>
      <c r="K25" s="51"/>
      <c r="L25" s="51"/>
      <c r="M25" s="51"/>
      <c r="N25" s="51"/>
      <c r="O25" s="51"/>
      <c r="P25" s="52" t="s">
        <v>38</v>
      </c>
      <c r="Q25" s="52"/>
      <c r="R25" s="52"/>
      <c r="S25" s="52"/>
      <c r="T25" s="52"/>
      <c r="U25" s="53" t="s">
        <v>169</v>
      </c>
      <c r="V25" s="54"/>
      <c r="W25" s="54"/>
      <c r="X25" s="54"/>
      <c r="Y25" s="54"/>
      <c r="Z25" s="54"/>
      <c r="AA25" s="54"/>
      <c r="AB25" s="54"/>
      <c r="AC25" s="55">
        <f t="shared" si="0"/>
        <v>0.5</v>
      </c>
      <c r="AD25" s="56"/>
      <c r="AE25" s="56"/>
      <c r="AF25" s="56"/>
      <c r="AG25" s="57"/>
    </row>
    <row r="26" spans="1:33" s="12" customFormat="1" ht="63.75" customHeight="1" x14ac:dyDescent="0.25">
      <c r="A26" s="49"/>
      <c r="B26" s="51" t="s">
        <v>40</v>
      </c>
      <c r="C26" s="51"/>
      <c r="D26" s="51"/>
      <c r="E26" s="51"/>
      <c r="F26" s="51"/>
      <c r="G26" s="51"/>
      <c r="H26" s="51"/>
      <c r="I26" s="51"/>
      <c r="J26" s="51"/>
      <c r="K26" s="51"/>
      <c r="L26" s="51"/>
      <c r="M26" s="51"/>
      <c r="N26" s="51"/>
      <c r="O26" s="51"/>
      <c r="P26" s="52" t="s">
        <v>41</v>
      </c>
      <c r="Q26" s="52"/>
      <c r="R26" s="52"/>
      <c r="S26" s="52"/>
      <c r="T26" s="52"/>
      <c r="U26" s="53" t="s">
        <v>170</v>
      </c>
      <c r="V26" s="54"/>
      <c r="W26" s="54"/>
      <c r="X26" s="54"/>
      <c r="Y26" s="54"/>
      <c r="Z26" s="54"/>
      <c r="AA26" s="54"/>
      <c r="AB26" s="54"/>
      <c r="AC26" s="55">
        <f t="shared" si="0"/>
        <v>0</v>
      </c>
      <c r="AD26" s="56"/>
      <c r="AE26" s="56"/>
      <c r="AF26" s="56"/>
      <c r="AG26" s="57"/>
    </row>
    <row r="27" spans="1:33" s="12" customFormat="1" ht="50.1" customHeight="1" x14ac:dyDescent="0.25">
      <c r="A27" s="49"/>
      <c r="B27" s="51" t="s">
        <v>42</v>
      </c>
      <c r="C27" s="51"/>
      <c r="D27" s="51"/>
      <c r="E27" s="51"/>
      <c r="F27" s="51"/>
      <c r="G27" s="51"/>
      <c r="H27" s="51"/>
      <c r="I27" s="51"/>
      <c r="J27" s="51"/>
      <c r="K27" s="51"/>
      <c r="L27" s="51"/>
      <c r="M27" s="51"/>
      <c r="N27" s="51"/>
      <c r="O27" s="51"/>
      <c r="P27" s="52" t="s">
        <v>41</v>
      </c>
      <c r="Q27" s="52"/>
      <c r="R27" s="52"/>
      <c r="S27" s="52"/>
      <c r="T27" s="52"/>
      <c r="U27" s="53" t="s">
        <v>188</v>
      </c>
      <c r="V27" s="54"/>
      <c r="W27" s="54"/>
      <c r="X27" s="54"/>
      <c r="Y27" s="54"/>
      <c r="Z27" s="54"/>
      <c r="AA27" s="54"/>
      <c r="AB27" s="54"/>
      <c r="AC27" s="55">
        <f t="shared" si="0"/>
        <v>0</v>
      </c>
      <c r="AD27" s="56"/>
      <c r="AE27" s="56"/>
      <c r="AF27" s="56"/>
      <c r="AG27" s="57"/>
    </row>
    <row r="28" spans="1:33" s="12" customFormat="1" ht="50.1" customHeight="1" x14ac:dyDescent="0.25">
      <c r="A28" s="49"/>
      <c r="B28" s="51" t="s">
        <v>43</v>
      </c>
      <c r="C28" s="51"/>
      <c r="D28" s="51"/>
      <c r="E28" s="51"/>
      <c r="F28" s="51"/>
      <c r="G28" s="51"/>
      <c r="H28" s="51"/>
      <c r="I28" s="51"/>
      <c r="J28" s="51"/>
      <c r="K28" s="51"/>
      <c r="L28" s="51"/>
      <c r="M28" s="51"/>
      <c r="N28" s="51"/>
      <c r="O28" s="51"/>
      <c r="P28" s="52" t="s">
        <v>41</v>
      </c>
      <c r="Q28" s="52"/>
      <c r="R28" s="52"/>
      <c r="S28" s="52"/>
      <c r="T28" s="52"/>
      <c r="U28" s="53" t="s">
        <v>189</v>
      </c>
      <c r="V28" s="54"/>
      <c r="W28" s="54"/>
      <c r="X28" s="54"/>
      <c r="Y28" s="54"/>
      <c r="Z28" s="54"/>
      <c r="AA28" s="54"/>
      <c r="AB28" s="54"/>
      <c r="AC28" s="55">
        <f t="shared" si="0"/>
        <v>0</v>
      </c>
      <c r="AD28" s="56"/>
      <c r="AE28" s="56"/>
      <c r="AF28" s="56"/>
      <c r="AG28" s="57"/>
    </row>
    <row r="29" spans="1:33" s="12" customFormat="1" ht="50.1" customHeight="1" x14ac:dyDescent="0.25">
      <c r="A29" s="49"/>
      <c r="B29" s="51" t="s">
        <v>44</v>
      </c>
      <c r="C29" s="51"/>
      <c r="D29" s="51"/>
      <c r="E29" s="51"/>
      <c r="F29" s="51"/>
      <c r="G29" s="51"/>
      <c r="H29" s="51"/>
      <c r="I29" s="51"/>
      <c r="J29" s="51"/>
      <c r="K29" s="51"/>
      <c r="L29" s="51"/>
      <c r="M29" s="51"/>
      <c r="N29" s="51"/>
      <c r="O29" s="51"/>
      <c r="P29" s="52" t="s">
        <v>41</v>
      </c>
      <c r="Q29" s="52"/>
      <c r="R29" s="52"/>
      <c r="S29" s="52"/>
      <c r="T29" s="52"/>
      <c r="U29" s="53" t="s">
        <v>190</v>
      </c>
      <c r="V29" s="54"/>
      <c r="W29" s="54"/>
      <c r="X29" s="54"/>
      <c r="Y29" s="54"/>
      <c r="Z29" s="54"/>
      <c r="AA29" s="54"/>
      <c r="AB29" s="54"/>
      <c r="AC29" s="55">
        <f t="shared" si="0"/>
        <v>0</v>
      </c>
      <c r="AD29" s="56"/>
      <c r="AE29" s="56"/>
      <c r="AF29" s="56"/>
      <c r="AG29" s="57"/>
    </row>
    <row r="30" spans="1:33" s="12" customFormat="1" ht="15" customHeight="1" x14ac:dyDescent="0.25">
      <c r="A30" s="59" t="s">
        <v>45</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1"/>
      <c r="AC30" s="62">
        <f>AVERAGE(AC22:AG29)</f>
        <v>0.125</v>
      </c>
      <c r="AD30" s="62"/>
      <c r="AE30" s="62"/>
      <c r="AF30" s="62"/>
      <c r="AG30" s="62"/>
    </row>
    <row r="31" spans="1:33" s="12" customFormat="1" ht="50.1" customHeight="1" x14ac:dyDescent="0.25">
      <c r="A31" s="70" t="s">
        <v>46</v>
      </c>
      <c r="B31" s="51" t="s">
        <v>47</v>
      </c>
      <c r="C31" s="51"/>
      <c r="D31" s="51"/>
      <c r="E31" s="51"/>
      <c r="F31" s="51"/>
      <c r="G31" s="51"/>
      <c r="H31" s="51"/>
      <c r="I31" s="51"/>
      <c r="J31" s="51"/>
      <c r="K31" s="51"/>
      <c r="L31" s="51"/>
      <c r="M31" s="51"/>
      <c r="N31" s="51"/>
      <c r="O31" s="51"/>
      <c r="P31" s="63" t="s">
        <v>41</v>
      </c>
      <c r="Q31" s="64"/>
      <c r="R31" s="64"/>
      <c r="S31" s="64"/>
      <c r="T31" s="65"/>
      <c r="U31" s="53" t="s">
        <v>191</v>
      </c>
      <c r="V31" s="54"/>
      <c r="W31" s="54"/>
      <c r="X31" s="54"/>
      <c r="Y31" s="54"/>
      <c r="Z31" s="54"/>
      <c r="AA31" s="54"/>
      <c r="AB31" s="54"/>
      <c r="AC31" s="55">
        <f>IF(P31="si", 1,IF(P31="No",0,IF(P31="Parcial",0.5)))</f>
        <v>0</v>
      </c>
      <c r="AD31" s="56"/>
      <c r="AE31" s="56"/>
      <c r="AF31" s="56"/>
      <c r="AG31" s="57"/>
    </row>
    <row r="32" spans="1:33" ht="50.1" customHeight="1" x14ac:dyDescent="0.25">
      <c r="A32" s="70"/>
      <c r="B32" s="51" t="s">
        <v>49</v>
      </c>
      <c r="C32" s="51"/>
      <c r="D32" s="51"/>
      <c r="E32" s="51"/>
      <c r="F32" s="51"/>
      <c r="G32" s="51"/>
      <c r="H32" s="51"/>
      <c r="I32" s="51"/>
      <c r="J32" s="51"/>
      <c r="K32" s="51"/>
      <c r="L32" s="51"/>
      <c r="M32" s="51"/>
      <c r="N32" s="51"/>
      <c r="O32" s="51"/>
      <c r="P32" s="63" t="s">
        <v>38</v>
      </c>
      <c r="Q32" s="64"/>
      <c r="R32" s="64"/>
      <c r="S32" s="64"/>
      <c r="T32" s="65"/>
      <c r="U32" s="53" t="s">
        <v>48</v>
      </c>
      <c r="V32" s="54"/>
      <c r="W32" s="54"/>
      <c r="X32" s="54"/>
      <c r="Y32" s="54"/>
      <c r="Z32" s="54"/>
      <c r="AA32" s="54"/>
      <c r="AB32" s="54"/>
      <c r="AC32" s="66">
        <f>IF(P32="si", 1,IF(P32="No",0,IF(P32="Parcial",0.5)))</f>
        <v>0.5</v>
      </c>
      <c r="AD32" s="66"/>
      <c r="AE32" s="66"/>
      <c r="AF32" s="66"/>
      <c r="AG32" s="66"/>
    </row>
    <row r="33" spans="1:33" ht="50.1" customHeight="1" x14ac:dyDescent="0.25">
      <c r="A33" s="70"/>
      <c r="B33" s="51" t="s">
        <v>50</v>
      </c>
      <c r="C33" s="51"/>
      <c r="D33" s="51"/>
      <c r="E33" s="51"/>
      <c r="F33" s="51"/>
      <c r="G33" s="51"/>
      <c r="H33" s="51"/>
      <c r="I33" s="51"/>
      <c r="J33" s="51"/>
      <c r="K33" s="51"/>
      <c r="L33" s="51"/>
      <c r="M33" s="51"/>
      <c r="N33" s="51"/>
      <c r="O33" s="51"/>
      <c r="P33" s="63" t="s">
        <v>41</v>
      </c>
      <c r="Q33" s="64"/>
      <c r="R33" s="64"/>
      <c r="S33" s="64"/>
      <c r="T33" s="65"/>
      <c r="U33" s="53" t="s">
        <v>192</v>
      </c>
      <c r="V33" s="54"/>
      <c r="W33" s="54"/>
      <c r="X33" s="54"/>
      <c r="Y33" s="54"/>
      <c r="Z33" s="54"/>
      <c r="AA33" s="54"/>
      <c r="AB33" s="54"/>
      <c r="AC33" s="66">
        <f t="shared" ref="AC33:AC35" si="1">IF(P33="si", 1,IF(P33="No",0,IF(P33="Parcial",0.5)))</f>
        <v>0</v>
      </c>
      <c r="AD33" s="66"/>
      <c r="AE33" s="66"/>
      <c r="AF33" s="66"/>
      <c r="AG33" s="66"/>
    </row>
    <row r="34" spans="1:33" ht="50.1" customHeight="1" x14ac:dyDescent="0.25">
      <c r="A34" s="70"/>
      <c r="B34" s="51" t="s">
        <v>51</v>
      </c>
      <c r="C34" s="51"/>
      <c r="D34" s="51"/>
      <c r="E34" s="51"/>
      <c r="F34" s="51"/>
      <c r="G34" s="51"/>
      <c r="H34" s="51"/>
      <c r="I34" s="51"/>
      <c r="J34" s="51"/>
      <c r="K34" s="51"/>
      <c r="L34" s="51"/>
      <c r="M34" s="51"/>
      <c r="N34" s="51"/>
      <c r="O34" s="51"/>
      <c r="P34" s="63" t="s">
        <v>38</v>
      </c>
      <c r="Q34" s="64"/>
      <c r="R34" s="64"/>
      <c r="S34" s="64"/>
      <c r="T34" s="65"/>
      <c r="U34" s="53" t="s">
        <v>193</v>
      </c>
      <c r="V34" s="54"/>
      <c r="W34" s="54"/>
      <c r="X34" s="54"/>
      <c r="Y34" s="54"/>
      <c r="Z34" s="54"/>
      <c r="AA34" s="54"/>
      <c r="AB34" s="54"/>
      <c r="AC34" s="66">
        <f t="shared" si="1"/>
        <v>0.5</v>
      </c>
      <c r="AD34" s="66"/>
      <c r="AE34" s="66"/>
      <c r="AF34" s="66"/>
      <c r="AG34" s="66"/>
    </row>
    <row r="35" spans="1:33" ht="50.1" customHeight="1" x14ac:dyDescent="0.25">
      <c r="A35" s="70"/>
      <c r="B35" s="51" t="s">
        <v>52</v>
      </c>
      <c r="C35" s="51"/>
      <c r="D35" s="51"/>
      <c r="E35" s="51"/>
      <c r="F35" s="51"/>
      <c r="G35" s="51"/>
      <c r="H35" s="51"/>
      <c r="I35" s="51"/>
      <c r="J35" s="51"/>
      <c r="K35" s="51"/>
      <c r="L35" s="51"/>
      <c r="M35" s="51"/>
      <c r="N35" s="51"/>
      <c r="O35" s="51"/>
      <c r="P35" s="63" t="s">
        <v>41</v>
      </c>
      <c r="Q35" s="64"/>
      <c r="R35" s="64"/>
      <c r="S35" s="64"/>
      <c r="T35" s="65"/>
      <c r="U35" s="53" t="s">
        <v>171</v>
      </c>
      <c r="V35" s="54"/>
      <c r="W35" s="54"/>
      <c r="X35" s="54"/>
      <c r="Y35" s="54"/>
      <c r="Z35" s="54"/>
      <c r="AA35" s="54"/>
      <c r="AB35" s="54"/>
      <c r="AC35" s="66">
        <f t="shared" si="1"/>
        <v>0</v>
      </c>
      <c r="AD35" s="66"/>
      <c r="AE35" s="66"/>
      <c r="AF35" s="66"/>
      <c r="AG35" s="66"/>
    </row>
    <row r="36" spans="1:33" ht="15" customHeight="1" x14ac:dyDescent="0.25">
      <c r="A36" s="67" t="s">
        <v>53</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9"/>
      <c r="AC36" s="62">
        <f>AVERAGE(AC31:AG35)</f>
        <v>0.2</v>
      </c>
      <c r="AD36" s="62"/>
      <c r="AE36" s="62"/>
      <c r="AF36" s="62"/>
      <c r="AG36" s="62"/>
    </row>
    <row r="37" spans="1:33" ht="50.1" customHeight="1" x14ac:dyDescent="0.25">
      <c r="A37" s="70" t="s">
        <v>54</v>
      </c>
      <c r="B37" s="74" t="s">
        <v>55</v>
      </c>
      <c r="C37" s="74"/>
      <c r="D37" s="74"/>
      <c r="E37" s="74"/>
      <c r="F37" s="74"/>
      <c r="G37" s="74"/>
      <c r="H37" s="74"/>
      <c r="I37" s="74"/>
      <c r="J37" s="74"/>
      <c r="K37" s="74"/>
      <c r="L37" s="74"/>
      <c r="M37" s="74"/>
      <c r="N37" s="74"/>
      <c r="O37" s="74"/>
      <c r="P37" s="63" t="s">
        <v>41</v>
      </c>
      <c r="Q37" s="64"/>
      <c r="R37" s="64"/>
      <c r="S37" s="64"/>
      <c r="T37" s="65"/>
      <c r="U37" s="71" t="s">
        <v>194</v>
      </c>
      <c r="V37" s="72"/>
      <c r="W37" s="72"/>
      <c r="X37" s="72"/>
      <c r="Y37" s="72"/>
      <c r="Z37" s="72"/>
      <c r="AA37" s="72"/>
      <c r="AB37" s="73"/>
      <c r="AC37" s="55">
        <f t="shared" ref="AC37" si="2">IF(P37="si", 1,IF(P37="No",0,IF(P37="Parcial",0.5)))</f>
        <v>0</v>
      </c>
      <c r="AD37" s="56"/>
      <c r="AE37" s="56"/>
      <c r="AF37" s="56"/>
      <c r="AG37" s="57"/>
    </row>
    <row r="38" spans="1:33" ht="30.75" customHeight="1" x14ac:dyDescent="0.25">
      <c r="A38" s="70"/>
      <c r="B38" s="74" t="s">
        <v>57</v>
      </c>
      <c r="C38" s="74"/>
      <c r="D38" s="74"/>
      <c r="E38" s="74"/>
      <c r="F38" s="74"/>
      <c r="G38" s="74"/>
      <c r="H38" s="74"/>
      <c r="I38" s="74"/>
      <c r="J38" s="74"/>
      <c r="K38" s="74"/>
      <c r="L38" s="74"/>
      <c r="M38" s="74"/>
      <c r="N38" s="74"/>
      <c r="O38" s="74"/>
      <c r="P38" s="63" t="s">
        <v>35</v>
      </c>
      <c r="Q38" s="64"/>
      <c r="R38" s="64"/>
      <c r="S38" s="64"/>
      <c r="T38" s="65"/>
      <c r="U38" s="71" t="s">
        <v>56</v>
      </c>
      <c r="V38" s="72"/>
      <c r="W38" s="72"/>
      <c r="X38" s="72"/>
      <c r="Y38" s="72"/>
      <c r="Z38" s="72"/>
      <c r="AA38" s="72"/>
      <c r="AB38" s="73"/>
      <c r="AC38" s="55">
        <f t="shared" ref="AC38:AC40" si="3">IF(P38="si", 1,IF(P38="No",0,IF(P38="Parcial",0.5)))</f>
        <v>1</v>
      </c>
      <c r="AD38" s="56"/>
      <c r="AE38" s="56"/>
      <c r="AF38" s="56"/>
      <c r="AG38" s="57"/>
    </row>
    <row r="39" spans="1:33" ht="63" customHeight="1" x14ac:dyDescent="0.25">
      <c r="A39" s="70"/>
      <c r="B39" s="51" t="s">
        <v>58</v>
      </c>
      <c r="C39" s="51"/>
      <c r="D39" s="51"/>
      <c r="E39" s="51"/>
      <c r="F39" s="51"/>
      <c r="G39" s="51"/>
      <c r="H39" s="51"/>
      <c r="I39" s="51"/>
      <c r="J39" s="51"/>
      <c r="K39" s="51"/>
      <c r="L39" s="51"/>
      <c r="M39" s="51"/>
      <c r="N39" s="51"/>
      <c r="O39" s="51"/>
      <c r="P39" s="63" t="s">
        <v>35</v>
      </c>
      <c r="Q39" s="64"/>
      <c r="R39" s="64"/>
      <c r="S39" s="64"/>
      <c r="T39" s="65"/>
      <c r="U39" s="71" t="s">
        <v>56</v>
      </c>
      <c r="V39" s="72"/>
      <c r="W39" s="72"/>
      <c r="X39" s="72"/>
      <c r="Y39" s="72"/>
      <c r="Z39" s="72"/>
      <c r="AA39" s="72"/>
      <c r="AB39" s="73"/>
      <c r="AC39" s="55">
        <f t="shared" si="3"/>
        <v>1</v>
      </c>
      <c r="AD39" s="56"/>
      <c r="AE39" s="56"/>
      <c r="AF39" s="56"/>
      <c r="AG39" s="57"/>
    </row>
    <row r="40" spans="1:33" ht="45" customHeight="1" x14ac:dyDescent="0.25">
      <c r="A40" s="70"/>
      <c r="B40" s="51" t="s">
        <v>59</v>
      </c>
      <c r="C40" s="51"/>
      <c r="D40" s="51"/>
      <c r="E40" s="51"/>
      <c r="F40" s="51"/>
      <c r="G40" s="51"/>
      <c r="H40" s="51"/>
      <c r="I40" s="51"/>
      <c r="J40" s="51"/>
      <c r="K40" s="51"/>
      <c r="L40" s="51"/>
      <c r="M40" s="51"/>
      <c r="N40" s="51"/>
      <c r="O40" s="51"/>
      <c r="P40" s="63" t="s">
        <v>41</v>
      </c>
      <c r="Q40" s="64"/>
      <c r="R40" s="64"/>
      <c r="S40" s="64"/>
      <c r="T40" s="65"/>
      <c r="U40" s="71" t="s">
        <v>172</v>
      </c>
      <c r="V40" s="72"/>
      <c r="W40" s="72"/>
      <c r="X40" s="72"/>
      <c r="Y40" s="72"/>
      <c r="Z40" s="72"/>
      <c r="AA40" s="72"/>
      <c r="AB40" s="73"/>
      <c r="AC40" s="55">
        <f t="shared" si="3"/>
        <v>0</v>
      </c>
      <c r="AD40" s="56"/>
      <c r="AE40" s="56"/>
      <c r="AF40" s="56"/>
      <c r="AG40" s="57"/>
    </row>
    <row r="41" spans="1:33" ht="15" customHeight="1" x14ac:dyDescent="0.25">
      <c r="A41" s="75" t="s">
        <v>60</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7"/>
      <c r="AC41" s="62">
        <f>AVERAGE(AC37:AG40)</f>
        <v>0.5</v>
      </c>
      <c r="AD41" s="62"/>
      <c r="AE41" s="62"/>
      <c r="AF41" s="62"/>
      <c r="AG41" s="62"/>
    </row>
    <row r="42" spans="1:33" ht="15" x14ac:dyDescent="0.25">
      <c r="A42" s="45" t="s">
        <v>61</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7"/>
    </row>
    <row r="43" spans="1:33" ht="24" customHeight="1" x14ac:dyDescent="0.25">
      <c r="A43" s="48" t="s">
        <v>62</v>
      </c>
      <c r="B43" s="51" t="s">
        <v>63</v>
      </c>
      <c r="C43" s="51"/>
      <c r="D43" s="51"/>
      <c r="E43" s="51"/>
      <c r="F43" s="51"/>
      <c r="G43" s="51"/>
      <c r="H43" s="51"/>
      <c r="I43" s="51"/>
      <c r="J43" s="51"/>
      <c r="K43" s="51"/>
      <c r="L43" s="51"/>
      <c r="M43" s="51"/>
      <c r="N43" s="51"/>
      <c r="O43" s="51"/>
      <c r="P43" s="52" t="s">
        <v>41</v>
      </c>
      <c r="Q43" s="52"/>
      <c r="R43" s="52"/>
      <c r="S43" s="52"/>
      <c r="T43" s="52"/>
      <c r="U43" s="53" t="s">
        <v>56</v>
      </c>
      <c r="V43" s="53"/>
      <c r="W43" s="53"/>
      <c r="X43" s="53"/>
      <c r="Y43" s="53"/>
      <c r="Z43" s="53"/>
      <c r="AA43" s="53"/>
      <c r="AB43" s="53"/>
      <c r="AC43" s="55">
        <f t="shared" ref="AC43" si="4">IF(P43="si", 1,IF(P43="No",0,IF(P43="Parcial",0.5)))</f>
        <v>0</v>
      </c>
      <c r="AD43" s="56"/>
      <c r="AE43" s="56"/>
      <c r="AF43" s="56"/>
      <c r="AG43" s="57"/>
    </row>
    <row r="44" spans="1:33" ht="20.25" customHeight="1" x14ac:dyDescent="0.25">
      <c r="A44" s="49"/>
      <c r="B44" s="51" t="s">
        <v>64</v>
      </c>
      <c r="C44" s="51"/>
      <c r="D44" s="51"/>
      <c r="E44" s="51"/>
      <c r="F44" s="51"/>
      <c r="G44" s="51"/>
      <c r="H44" s="51"/>
      <c r="I44" s="51"/>
      <c r="J44" s="51"/>
      <c r="K44" s="51"/>
      <c r="L44" s="51"/>
      <c r="M44" s="51"/>
      <c r="N44" s="51"/>
      <c r="O44" s="51"/>
      <c r="P44" s="52" t="s">
        <v>35</v>
      </c>
      <c r="Q44" s="52"/>
      <c r="R44" s="52"/>
      <c r="S44" s="52"/>
      <c r="T44" s="52"/>
      <c r="U44" s="53" t="s">
        <v>56</v>
      </c>
      <c r="V44" s="53"/>
      <c r="W44" s="53"/>
      <c r="X44" s="53"/>
      <c r="Y44" s="53"/>
      <c r="Z44" s="53"/>
      <c r="AA44" s="53"/>
      <c r="AB44" s="53"/>
      <c r="AC44" s="55">
        <f t="shared" ref="AC44:AC48" si="5">IF(P44="si", 1,IF(P44="No",0,IF(P44="Parcial",0.5)))</f>
        <v>1</v>
      </c>
      <c r="AD44" s="56"/>
      <c r="AE44" s="56"/>
      <c r="AF44" s="56"/>
      <c r="AG44" s="57"/>
    </row>
    <row r="45" spans="1:33" ht="20.25" customHeight="1" x14ac:dyDescent="0.25">
      <c r="A45" s="49"/>
      <c r="B45" s="51" t="s">
        <v>65</v>
      </c>
      <c r="C45" s="51"/>
      <c r="D45" s="51"/>
      <c r="E45" s="51"/>
      <c r="F45" s="51"/>
      <c r="G45" s="51"/>
      <c r="H45" s="51"/>
      <c r="I45" s="51"/>
      <c r="J45" s="51"/>
      <c r="K45" s="51"/>
      <c r="L45" s="51"/>
      <c r="M45" s="51"/>
      <c r="N45" s="51"/>
      <c r="O45" s="51"/>
      <c r="P45" s="52" t="s">
        <v>35</v>
      </c>
      <c r="Q45" s="52"/>
      <c r="R45" s="52"/>
      <c r="S45" s="52"/>
      <c r="T45" s="52"/>
      <c r="U45" s="53" t="s">
        <v>56</v>
      </c>
      <c r="V45" s="53"/>
      <c r="W45" s="53"/>
      <c r="X45" s="53"/>
      <c r="Y45" s="53"/>
      <c r="Z45" s="53"/>
      <c r="AA45" s="53"/>
      <c r="AB45" s="53"/>
      <c r="AC45" s="55">
        <f t="shared" si="5"/>
        <v>1</v>
      </c>
      <c r="AD45" s="56"/>
      <c r="AE45" s="56"/>
      <c r="AF45" s="56"/>
      <c r="AG45" s="57"/>
    </row>
    <row r="46" spans="1:33" ht="40.5" customHeight="1" x14ac:dyDescent="0.25">
      <c r="A46" s="49"/>
      <c r="B46" s="51" t="s">
        <v>66</v>
      </c>
      <c r="C46" s="51"/>
      <c r="D46" s="51"/>
      <c r="E46" s="51"/>
      <c r="F46" s="51"/>
      <c r="G46" s="51"/>
      <c r="H46" s="51"/>
      <c r="I46" s="51"/>
      <c r="J46" s="51"/>
      <c r="K46" s="51"/>
      <c r="L46" s="51"/>
      <c r="M46" s="51"/>
      <c r="N46" s="51"/>
      <c r="O46" s="51"/>
      <c r="P46" s="52" t="s">
        <v>35</v>
      </c>
      <c r="Q46" s="52"/>
      <c r="R46" s="52"/>
      <c r="S46" s="52"/>
      <c r="T46" s="52"/>
      <c r="U46" s="53" t="s">
        <v>56</v>
      </c>
      <c r="V46" s="53"/>
      <c r="W46" s="53"/>
      <c r="X46" s="53"/>
      <c r="Y46" s="53"/>
      <c r="Z46" s="53"/>
      <c r="AA46" s="53"/>
      <c r="AB46" s="53"/>
      <c r="AC46" s="55">
        <f t="shared" si="5"/>
        <v>1</v>
      </c>
      <c r="AD46" s="56"/>
      <c r="AE46" s="56"/>
      <c r="AF46" s="56"/>
      <c r="AG46" s="57"/>
    </row>
    <row r="47" spans="1:33" ht="21.75" customHeight="1" x14ac:dyDescent="0.25">
      <c r="A47" s="49"/>
      <c r="B47" s="51" t="s">
        <v>67</v>
      </c>
      <c r="C47" s="51"/>
      <c r="D47" s="51"/>
      <c r="E47" s="51"/>
      <c r="F47" s="51"/>
      <c r="G47" s="51"/>
      <c r="H47" s="51"/>
      <c r="I47" s="51"/>
      <c r="J47" s="51"/>
      <c r="K47" s="51"/>
      <c r="L47" s="51"/>
      <c r="M47" s="51"/>
      <c r="N47" s="51"/>
      <c r="O47" s="51"/>
      <c r="P47" s="52" t="s">
        <v>41</v>
      </c>
      <c r="Q47" s="52"/>
      <c r="R47" s="52"/>
      <c r="S47" s="52"/>
      <c r="T47" s="52"/>
      <c r="U47" s="53" t="s">
        <v>195</v>
      </c>
      <c r="V47" s="53"/>
      <c r="W47" s="53"/>
      <c r="X47" s="53"/>
      <c r="Y47" s="53"/>
      <c r="Z47" s="53"/>
      <c r="AA47" s="53"/>
      <c r="AB47" s="53"/>
      <c r="AC47" s="55">
        <f t="shared" si="5"/>
        <v>0</v>
      </c>
      <c r="AD47" s="56"/>
      <c r="AE47" s="56"/>
      <c r="AF47" s="56"/>
      <c r="AG47" s="57"/>
    </row>
    <row r="48" spans="1:33" ht="18.75" customHeight="1" x14ac:dyDescent="0.25">
      <c r="A48" s="49"/>
      <c r="B48" s="51" t="s">
        <v>68</v>
      </c>
      <c r="C48" s="51"/>
      <c r="D48" s="51"/>
      <c r="E48" s="51"/>
      <c r="F48" s="51"/>
      <c r="G48" s="51"/>
      <c r="H48" s="51"/>
      <c r="I48" s="51"/>
      <c r="J48" s="51"/>
      <c r="K48" s="51"/>
      <c r="L48" s="51"/>
      <c r="M48" s="51"/>
      <c r="N48" s="51"/>
      <c r="O48" s="51"/>
      <c r="P48" s="52" t="s">
        <v>35</v>
      </c>
      <c r="Q48" s="52"/>
      <c r="R48" s="52"/>
      <c r="S48" s="52"/>
      <c r="T48" s="52"/>
      <c r="U48" s="53" t="s">
        <v>56</v>
      </c>
      <c r="V48" s="53"/>
      <c r="W48" s="53"/>
      <c r="X48" s="53"/>
      <c r="Y48" s="53"/>
      <c r="Z48" s="53"/>
      <c r="AA48" s="53"/>
      <c r="AB48" s="53"/>
      <c r="AC48" s="55">
        <f t="shared" si="5"/>
        <v>1</v>
      </c>
      <c r="AD48" s="56"/>
      <c r="AE48" s="56"/>
      <c r="AF48" s="56"/>
      <c r="AG48" s="57"/>
    </row>
    <row r="49" spans="1:33" ht="15" customHeight="1" x14ac:dyDescent="0.25">
      <c r="A49" s="75" t="s">
        <v>69</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7"/>
      <c r="AC49" s="62">
        <f>AVERAGE(AC43:AG48)</f>
        <v>0.66666666666666663</v>
      </c>
      <c r="AD49" s="62"/>
      <c r="AE49" s="62"/>
      <c r="AF49" s="62"/>
      <c r="AG49" s="62"/>
    </row>
    <row r="50" spans="1:33" ht="23.25" customHeight="1" x14ac:dyDescent="0.25">
      <c r="A50" s="70" t="s">
        <v>70</v>
      </c>
      <c r="B50" s="51" t="s">
        <v>71</v>
      </c>
      <c r="C50" s="51"/>
      <c r="D50" s="51"/>
      <c r="E50" s="51"/>
      <c r="F50" s="51"/>
      <c r="G50" s="51"/>
      <c r="H50" s="51"/>
      <c r="I50" s="51"/>
      <c r="J50" s="51"/>
      <c r="K50" s="51"/>
      <c r="L50" s="51"/>
      <c r="M50" s="51"/>
      <c r="N50" s="51"/>
      <c r="O50" s="51"/>
      <c r="P50" s="63" t="s">
        <v>35</v>
      </c>
      <c r="Q50" s="64"/>
      <c r="R50" s="64"/>
      <c r="S50" s="64"/>
      <c r="T50" s="65"/>
      <c r="U50" s="71" t="s">
        <v>196</v>
      </c>
      <c r="V50" s="72"/>
      <c r="W50" s="72"/>
      <c r="X50" s="72"/>
      <c r="Y50" s="72"/>
      <c r="Z50" s="72"/>
      <c r="AA50" s="72"/>
      <c r="AB50" s="73"/>
      <c r="AC50" s="55">
        <f t="shared" ref="AC50:AC57" si="6">IF(P50="si", 1,IF(P50="No",0,IF(P50="Parcial",0.5)))</f>
        <v>1</v>
      </c>
      <c r="AD50" s="56"/>
      <c r="AE50" s="56"/>
      <c r="AF50" s="56"/>
      <c r="AG50" s="57"/>
    </row>
    <row r="51" spans="1:33" ht="21.75" customHeight="1" x14ac:dyDescent="0.25">
      <c r="A51" s="70"/>
      <c r="B51" s="51" t="s">
        <v>72</v>
      </c>
      <c r="C51" s="51"/>
      <c r="D51" s="51"/>
      <c r="E51" s="51"/>
      <c r="F51" s="51"/>
      <c r="G51" s="51"/>
      <c r="H51" s="51"/>
      <c r="I51" s="51"/>
      <c r="J51" s="51"/>
      <c r="K51" s="51"/>
      <c r="L51" s="51"/>
      <c r="M51" s="51"/>
      <c r="N51" s="51"/>
      <c r="O51" s="51"/>
      <c r="P51" s="63" t="s">
        <v>41</v>
      </c>
      <c r="Q51" s="64"/>
      <c r="R51" s="64"/>
      <c r="S51" s="64"/>
      <c r="T51" s="65"/>
      <c r="U51" s="71" t="s">
        <v>173</v>
      </c>
      <c r="V51" s="72"/>
      <c r="W51" s="72"/>
      <c r="X51" s="72"/>
      <c r="Y51" s="72"/>
      <c r="Z51" s="72"/>
      <c r="AA51" s="72"/>
      <c r="AB51" s="73"/>
      <c r="AC51" s="55">
        <f t="shared" si="6"/>
        <v>0</v>
      </c>
      <c r="AD51" s="56"/>
      <c r="AE51" s="56"/>
      <c r="AF51" s="56"/>
      <c r="AG51" s="57"/>
    </row>
    <row r="52" spans="1:33" ht="46.5" customHeight="1" x14ac:dyDescent="0.25">
      <c r="A52" s="70"/>
      <c r="B52" s="51" t="s">
        <v>73</v>
      </c>
      <c r="C52" s="51"/>
      <c r="D52" s="51"/>
      <c r="E52" s="51"/>
      <c r="F52" s="51"/>
      <c r="G52" s="51"/>
      <c r="H52" s="51"/>
      <c r="I52" s="51"/>
      <c r="J52" s="51"/>
      <c r="K52" s="51"/>
      <c r="L52" s="51"/>
      <c r="M52" s="51"/>
      <c r="N52" s="51"/>
      <c r="O52" s="51"/>
      <c r="P52" s="63" t="s">
        <v>35</v>
      </c>
      <c r="Q52" s="64"/>
      <c r="R52" s="64"/>
      <c r="S52" s="64"/>
      <c r="T52" s="65"/>
      <c r="U52" s="71" t="s">
        <v>197</v>
      </c>
      <c r="V52" s="72"/>
      <c r="W52" s="72"/>
      <c r="X52" s="72"/>
      <c r="Y52" s="72"/>
      <c r="Z52" s="72"/>
      <c r="AA52" s="72"/>
      <c r="AB52" s="73"/>
      <c r="AC52" s="55">
        <f t="shared" si="6"/>
        <v>1</v>
      </c>
      <c r="AD52" s="56"/>
      <c r="AE52" s="56"/>
      <c r="AF52" s="56"/>
      <c r="AG52" s="57"/>
    </row>
    <row r="53" spans="1:33" ht="42.75" customHeight="1" x14ac:dyDescent="0.25">
      <c r="A53" s="70"/>
      <c r="B53" s="51" t="s">
        <v>74</v>
      </c>
      <c r="C53" s="51"/>
      <c r="D53" s="51"/>
      <c r="E53" s="51"/>
      <c r="F53" s="51"/>
      <c r="G53" s="51"/>
      <c r="H53" s="51"/>
      <c r="I53" s="51"/>
      <c r="J53" s="51"/>
      <c r="K53" s="51"/>
      <c r="L53" s="51"/>
      <c r="M53" s="51"/>
      <c r="N53" s="51"/>
      <c r="O53" s="51"/>
      <c r="P53" s="63" t="s">
        <v>35</v>
      </c>
      <c r="Q53" s="64"/>
      <c r="R53" s="64"/>
      <c r="S53" s="64"/>
      <c r="T53" s="65"/>
      <c r="U53" s="71" t="s">
        <v>198</v>
      </c>
      <c r="V53" s="72"/>
      <c r="W53" s="72"/>
      <c r="X53" s="72"/>
      <c r="Y53" s="72"/>
      <c r="Z53" s="72"/>
      <c r="AA53" s="72"/>
      <c r="AB53" s="73"/>
      <c r="AC53" s="55">
        <f t="shared" si="6"/>
        <v>1</v>
      </c>
      <c r="AD53" s="56"/>
      <c r="AE53" s="56"/>
      <c r="AF53" s="56"/>
      <c r="AG53" s="57"/>
    </row>
    <row r="54" spans="1:33" ht="57" customHeight="1" x14ac:dyDescent="0.25">
      <c r="A54" s="70"/>
      <c r="B54" s="51" t="s">
        <v>75</v>
      </c>
      <c r="C54" s="51"/>
      <c r="D54" s="51"/>
      <c r="E54" s="51"/>
      <c r="F54" s="51"/>
      <c r="G54" s="51"/>
      <c r="H54" s="51"/>
      <c r="I54" s="51"/>
      <c r="J54" s="51"/>
      <c r="K54" s="51"/>
      <c r="L54" s="51"/>
      <c r="M54" s="51"/>
      <c r="N54" s="51"/>
      <c r="O54" s="51"/>
      <c r="P54" s="63" t="s">
        <v>41</v>
      </c>
      <c r="Q54" s="64"/>
      <c r="R54" s="64"/>
      <c r="S54" s="64"/>
      <c r="T54" s="65"/>
      <c r="U54" s="71" t="s">
        <v>199</v>
      </c>
      <c r="V54" s="72"/>
      <c r="W54" s="72"/>
      <c r="X54" s="72"/>
      <c r="Y54" s="72"/>
      <c r="Z54" s="72"/>
      <c r="AA54" s="72"/>
      <c r="AB54" s="73"/>
      <c r="AC54" s="55">
        <f t="shared" si="6"/>
        <v>0</v>
      </c>
      <c r="AD54" s="56"/>
      <c r="AE54" s="56"/>
      <c r="AF54" s="56"/>
      <c r="AG54" s="57"/>
    </row>
    <row r="55" spans="1:33" ht="42.75" customHeight="1" x14ac:dyDescent="0.25">
      <c r="A55" s="70"/>
      <c r="B55" s="51" t="s">
        <v>76</v>
      </c>
      <c r="C55" s="51"/>
      <c r="D55" s="51"/>
      <c r="E55" s="51"/>
      <c r="F55" s="51"/>
      <c r="G55" s="51"/>
      <c r="H55" s="51"/>
      <c r="I55" s="51"/>
      <c r="J55" s="51"/>
      <c r="K55" s="51"/>
      <c r="L55" s="51"/>
      <c r="M55" s="51"/>
      <c r="N55" s="51"/>
      <c r="O55" s="51"/>
      <c r="P55" s="63" t="s">
        <v>41</v>
      </c>
      <c r="Q55" s="64"/>
      <c r="R55" s="64"/>
      <c r="S55" s="64"/>
      <c r="T55" s="65"/>
      <c r="U55" s="71" t="s">
        <v>200</v>
      </c>
      <c r="V55" s="72"/>
      <c r="W55" s="72"/>
      <c r="X55" s="72"/>
      <c r="Y55" s="72"/>
      <c r="Z55" s="72"/>
      <c r="AA55" s="72"/>
      <c r="AB55" s="73"/>
      <c r="AC55" s="55">
        <f t="shared" si="6"/>
        <v>0</v>
      </c>
      <c r="AD55" s="56"/>
      <c r="AE55" s="56"/>
      <c r="AF55" s="56"/>
      <c r="AG55" s="57"/>
    </row>
    <row r="56" spans="1:33" ht="37.5" customHeight="1" x14ac:dyDescent="0.25">
      <c r="A56" s="70"/>
      <c r="B56" s="51" t="s">
        <v>77</v>
      </c>
      <c r="C56" s="51"/>
      <c r="D56" s="51"/>
      <c r="E56" s="51"/>
      <c r="F56" s="51"/>
      <c r="G56" s="51"/>
      <c r="H56" s="51"/>
      <c r="I56" s="51"/>
      <c r="J56" s="51"/>
      <c r="K56" s="51"/>
      <c r="L56" s="51"/>
      <c r="M56" s="51"/>
      <c r="N56" s="51"/>
      <c r="O56" s="51"/>
      <c r="P56" s="63" t="s">
        <v>35</v>
      </c>
      <c r="Q56" s="64"/>
      <c r="R56" s="64"/>
      <c r="S56" s="64"/>
      <c r="T56" s="65"/>
      <c r="U56" s="71" t="s">
        <v>201</v>
      </c>
      <c r="V56" s="72"/>
      <c r="W56" s="72"/>
      <c r="X56" s="72"/>
      <c r="Y56" s="72"/>
      <c r="Z56" s="72"/>
      <c r="AA56" s="72"/>
      <c r="AB56" s="73"/>
      <c r="AC56" s="55">
        <f t="shared" si="6"/>
        <v>1</v>
      </c>
      <c r="AD56" s="56"/>
      <c r="AE56" s="56"/>
      <c r="AF56" s="56"/>
      <c r="AG56" s="57"/>
    </row>
    <row r="57" spans="1:33" ht="35.25" customHeight="1" x14ac:dyDescent="0.25">
      <c r="A57" s="70"/>
      <c r="B57" s="51" t="s">
        <v>78</v>
      </c>
      <c r="C57" s="51"/>
      <c r="D57" s="51"/>
      <c r="E57" s="51"/>
      <c r="F57" s="51"/>
      <c r="G57" s="51"/>
      <c r="H57" s="51"/>
      <c r="I57" s="51"/>
      <c r="J57" s="51"/>
      <c r="K57" s="51"/>
      <c r="L57" s="51"/>
      <c r="M57" s="51"/>
      <c r="N57" s="51"/>
      <c r="O57" s="51"/>
      <c r="P57" s="63" t="s">
        <v>35</v>
      </c>
      <c r="Q57" s="64"/>
      <c r="R57" s="64"/>
      <c r="S57" s="64"/>
      <c r="T57" s="65"/>
      <c r="U57" s="71" t="s">
        <v>174</v>
      </c>
      <c r="V57" s="72"/>
      <c r="W57" s="72"/>
      <c r="X57" s="72"/>
      <c r="Y57" s="72"/>
      <c r="Z57" s="72"/>
      <c r="AA57" s="72"/>
      <c r="AB57" s="73"/>
      <c r="AC57" s="55">
        <f t="shared" si="6"/>
        <v>1</v>
      </c>
      <c r="AD57" s="56"/>
      <c r="AE57" s="56"/>
      <c r="AF57" s="56"/>
      <c r="AG57" s="57"/>
    </row>
    <row r="58" spans="1:33" ht="15" customHeight="1" x14ac:dyDescent="0.25">
      <c r="A58" s="75" t="s">
        <v>79</v>
      </c>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7"/>
      <c r="AC58" s="78">
        <f>AVERAGE(AC50:AG57)</f>
        <v>0.625</v>
      </c>
      <c r="AD58" s="78"/>
      <c r="AE58" s="78"/>
      <c r="AF58" s="78"/>
      <c r="AG58" s="78"/>
    </row>
    <row r="59" spans="1:33" ht="25.5" customHeight="1" x14ac:dyDescent="0.25">
      <c r="A59" s="70" t="s">
        <v>80</v>
      </c>
      <c r="B59" s="79" t="s">
        <v>81</v>
      </c>
      <c r="C59" s="79"/>
      <c r="D59" s="79"/>
      <c r="E59" s="79"/>
      <c r="F59" s="79"/>
      <c r="G59" s="79"/>
      <c r="H59" s="79"/>
      <c r="I59" s="79"/>
      <c r="J59" s="79"/>
      <c r="K59" s="79"/>
      <c r="L59" s="79"/>
      <c r="M59" s="79"/>
      <c r="N59" s="79"/>
      <c r="O59" s="79"/>
      <c r="P59" s="63" t="s">
        <v>35</v>
      </c>
      <c r="Q59" s="64"/>
      <c r="R59" s="64"/>
      <c r="S59" s="64"/>
      <c r="T59" s="65"/>
      <c r="U59" s="71" t="s">
        <v>202</v>
      </c>
      <c r="V59" s="72"/>
      <c r="W59" s="72"/>
      <c r="X59" s="72"/>
      <c r="Y59" s="72"/>
      <c r="Z59" s="72"/>
      <c r="AA59" s="72"/>
      <c r="AB59" s="73"/>
      <c r="AC59" s="55">
        <f t="shared" ref="AC59:AC62" si="7">IF(P59="si", 1,IF(P59="No",0,IF(P59="Parcial",0.5)))</f>
        <v>1</v>
      </c>
      <c r="AD59" s="56"/>
      <c r="AE59" s="56"/>
      <c r="AF59" s="56"/>
      <c r="AG59" s="57"/>
    </row>
    <row r="60" spans="1:33" ht="39" customHeight="1" x14ac:dyDescent="0.25">
      <c r="A60" s="70"/>
      <c r="B60" s="51" t="s">
        <v>82</v>
      </c>
      <c r="C60" s="51"/>
      <c r="D60" s="51"/>
      <c r="E60" s="51"/>
      <c r="F60" s="51"/>
      <c r="G60" s="51"/>
      <c r="H60" s="51"/>
      <c r="I60" s="51"/>
      <c r="J60" s="51"/>
      <c r="K60" s="51"/>
      <c r="L60" s="51"/>
      <c r="M60" s="51"/>
      <c r="N60" s="51"/>
      <c r="O60" s="51"/>
      <c r="P60" s="63" t="s">
        <v>35</v>
      </c>
      <c r="Q60" s="64"/>
      <c r="R60" s="64"/>
      <c r="S60" s="64"/>
      <c r="T60" s="65"/>
      <c r="U60" s="71" t="s">
        <v>203</v>
      </c>
      <c r="V60" s="72"/>
      <c r="W60" s="72"/>
      <c r="X60" s="72"/>
      <c r="Y60" s="72"/>
      <c r="Z60" s="72"/>
      <c r="AA60" s="72"/>
      <c r="AB60" s="73"/>
      <c r="AC60" s="55">
        <f t="shared" si="7"/>
        <v>1</v>
      </c>
      <c r="AD60" s="56"/>
      <c r="AE60" s="56"/>
      <c r="AF60" s="56"/>
      <c r="AG60" s="57"/>
    </row>
    <row r="61" spans="1:33" ht="41.25" customHeight="1" x14ac:dyDescent="0.25">
      <c r="A61" s="70"/>
      <c r="B61" s="80" t="s">
        <v>83</v>
      </c>
      <c r="C61" s="80"/>
      <c r="D61" s="80"/>
      <c r="E61" s="80"/>
      <c r="F61" s="80"/>
      <c r="G61" s="80"/>
      <c r="H61" s="80"/>
      <c r="I61" s="80"/>
      <c r="J61" s="80"/>
      <c r="K61" s="80"/>
      <c r="L61" s="80"/>
      <c r="M61" s="80"/>
      <c r="N61" s="80"/>
      <c r="O61" s="80"/>
      <c r="P61" s="63" t="s">
        <v>35</v>
      </c>
      <c r="Q61" s="64"/>
      <c r="R61" s="64"/>
      <c r="S61" s="64"/>
      <c r="T61" s="65"/>
      <c r="U61" s="71" t="s">
        <v>204</v>
      </c>
      <c r="V61" s="72"/>
      <c r="W61" s="72"/>
      <c r="X61" s="72"/>
      <c r="Y61" s="72"/>
      <c r="Z61" s="72"/>
      <c r="AA61" s="72"/>
      <c r="AB61" s="73"/>
      <c r="AC61" s="55">
        <f t="shared" si="7"/>
        <v>1</v>
      </c>
      <c r="AD61" s="56"/>
      <c r="AE61" s="56"/>
      <c r="AF61" s="56"/>
      <c r="AG61" s="57"/>
    </row>
    <row r="62" spans="1:33" ht="45" customHeight="1" x14ac:dyDescent="0.25">
      <c r="A62" s="70"/>
      <c r="B62" s="80" t="s">
        <v>84</v>
      </c>
      <c r="C62" s="80"/>
      <c r="D62" s="80"/>
      <c r="E62" s="80"/>
      <c r="F62" s="80"/>
      <c r="G62" s="80"/>
      <c r="H62" s="80"/>
      <c r="I62" s="80"/>
      <c r="J62" s="80"/>
      <c r="K62" s="80"/>
      <c r="L62" s="80"/>
      <c r="M62" s="80"/>
      <c r="N62" s="80"/>
      <c r="O62" s="80"/>
      <c r="P62" s="63" t="s">
        <v>41</v>
      </c>
      <c r="Q62" s="64"/>
      <c r="R62" s="64"/>
      <c r="S62" s="64"/>
      <c r="T62" s="65"/>
      <c r="U62" s="71" t="s">
        <v>205</v>
      </c>
      <c r="V62" s="72"/>
      <c r="W62" s="72"/>
      <c r="X62" s="72"/>
      <c r="Y62" s="72"/>
      <c r="Z62" s="72"/>
      <c r="AA62" s="72"/>
      <c r="AB62" s="73"/>
      <c r="AC62" s="55">
        <f t="shared" si="7"/>
        <v>0</v>
      </c>
      <c r="AD62" s="56"/>
      <c r="AE62" s="56"/>
      <c r="AF62" s="56"/>
      <c r="AG62" s="57"/>
    </row>
    <row r="63" spans="1:33" ht="15" customHeight="1" x14ac:dyDescent="0.25">
      <c r="A63" s="75" t="s">
        <v>85</v>
      </c>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7"/>
      <c r="AC63" s="81">
        <f>AVERAGE(AC59:AG62)</f>
        <v>0.75</v>
      </c>
      <c r="AD63" s="81"/>
      <c r="AE63" s="81"/>
      <c r="AF63" s="81"/>
      <c r="AG63" s="81"/>
    </row>
    <row r="64" spans="1:33" ht="15" customHeight="1" x14ac:dyDescent="0.25">
      <c r="A64" s="45" t="s">
        <v>86</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7"/>
    </row>
    <row r="65" spans="1:33" ht="50.1" customHeight="1" x14ac:dyDescent="0.25">
      <c r="A65" s="82" t="s">
        <v>87</v>
      </c>
      <c r="B65" s="80" t="s">
        <v>88</v>
      </c>
      <c r="C65" s="80"/>
      <c r="D65" s="80"/>
      <c r="E65" s="80"/>
      <c r="F65" s="80"/>
      <c r="G65" s="80"/>
      <c r="H65" s="80"/>
      <c r="I65" s="80"/>
      <c r="J65" s="80"/>
      <c r="K65" s="80"/>
      <c r="L65" s="80"/>
      <c r="M65" s="80"/>
      <c r="N65" s="80"/>
      <c r="O65" s="80"/>
      <c r="P65" s="63" t="s">
        <v>35</v>
      </c>
      <c r="Q65" s="64"/>
      <c r="R65" s="64"/>
      <c r="S65" s="64"/>
      <c r="T65" s="65"/>
      <c r="U65" s="71" t="s">
        <v>206</v>
      </c>
      <c r="V65" s="72"/>
      <c r="W65" s="72"/>
      <c r="X65" s="72"/>
      <c r="Y65" s="72"/>
      <c r="Z65" s="72"/>
      <c r="AA65" s="72"/>
      <c r="AB65" s="73"/>
      <c r="AC65" s="55">
        <f t="shared" ref="AC65:AC68" si="8">IF(P65="si", 1,IF(P65="No",0,IF(P65="Parcial",0.5)))</f>
        <v>1</v>
      </c>
      <c r="AD65" s="56"/>
      <c r="AE65" s="56"/>
      <c r="AF65" s="56"/>
      <c r="AG65" s="57"/>
    </row>
    <row r="66" spans="1:33" ht="50.1" customHeight="1" x14ac:dyDescent="0.25">
      <c r="A66" s="83"/>
      <c r="B66" s="80" t="s">
        <v>89</v>
      </c>
      <c r="C66" s="80"/>
      <c r="D66" s="80"/>
      <c r="E66" s="80"/>
      <c r="F66" s="80"/>
      <c r="G66" s="80"/>
      <c r="H66" s="80"/>
      <c r="I66" s="80"/>
      <c r="J66" s="80"/>
      <c r="K66" s="80"/>
      <c r="L66" s="80"/>
      <c r="M66" s="80"/>
      <c r="N66" s="80"/>
      <c r="O66" s="80"/>
      <c r="P66" s="63" t="s">
        <v>41</v>
      </c>
      <c r="Q66" s="64"/>
      <c r="R66" s="64"/>
      <c r="S66" s="64"/>
      <c r="T66" s="65"/>
      <c r="U66" s="71" t="s">
        <v>175</v>
      </c>
      <c r="V66" s="72"/>
      <c r="W66" s="72"/>
      <c r="X66" s="72"/>
      <c r="Y66" s="72"/>
      <c r="Z66" s="72"/>
      <c r="AA66" s="72"/>
      <c r="AB66" s="73"/>
      <c r="AC66" s="55">
        <f t="shared" si="8"/>
        <v>0</v>
      </c>
      <c r="AD66" s="56"/>
      <c r="AE66" s="56"/>
      <c r="AF66" s="56"/>
      <c r="AG66" s="57"/>
    </row>
    <row r="67" spans="1:33" ht="50.1" customHeight="1" x14ac:dyDescent="0.25">
      <c r="A67" s="83"/>
      <c r="B67" s="80" t="s">
        <v>90</v>
      </c>
      <c r="C67" s="80"/>
      <c r="D67" s="80"/>
      <c r="E67" s="80"/>
      <c r="F67" s="80"/>
      <c r="G67" s="80"/>
      <c r="H67" s="80"/>
      <c r="I67" s="80"/>
      <c r="J67" s="80"/>
      <c r="K67" s="80"/>
      <c r="L67" s="80"/>
      <c r="M67" s="80"/>
      <c r="N67" s="80"/>
      <c r="O67" s="80"/>
      <c r="P67" s="63" t="s">
        <v>41</v>
      </c>
      <c r="Q67" s="64"/>
      <c r="R67" s="64"/>
      <c r="S67" s="64"/>
      <c r="T67" s="65"/>
      <c r="U67" s="71"/>
      <c r="V67" s="72"/>
      <c r="W67" s="72"/>
      <c r="X67" s="72"/>
      <c r="Y67" s="72"/>
      <c r="Z67" s="72"/>
      <c r="AA67" s="72"/>
      <c r="AB67" s="73"/>
      <c r="AC67" s="55">
        <f t="shared" si="8"/>
        <v>0</v>
      </c>
      <c r="AD67" s="56"/>
      <c r="AE67" s="56"/>
      <c r="AF67" s="56"/>
      <c r="AG67" s="57"/>
    </row>
    <row r="68" spans="1:33" ht="50.1" customHeight="1" x14ac:dyDescent="0.25">
      <c r="A68" s="83"/>
      <c r="B68" s="80" t="s">
        <v>91</v>
      </c>
      <c r="C68" s="80"/>
      <c r="D68" s="80"/>
      <c r="E68" s="80"/>
      <c r="F68" s="80"/>
      <c r="G68" s="80"/>
      <c r="H68" s="80"/>
      <c r="I68" s="80"/>
      <c r="J68" s="80"/>
      <c r="K68" s="80"/>
      <c r="L68" s="80"/>
      <c r="M68" s="80"/>
      <c r="N68" s="80"/>
      <c r="O68" s="80"/>
      <c r="P68" s="63" t="s">
        <v>41</v>
      </c>
      <c r="Q68" s="64"/>
      <c r="R68" s="64"/>
      <c r="S68" s="64"/>
      <c r="T68" s="65"/>
      <c r="U68" s="71" t="s">
        <v>207</v>
      </c>
      <c r="V68" s="72"/>
      <c r="W68" s="72"/>
      <c r="X68" s="72"/>
      <c r="Y68" s="72"/>
      <c r="Z68" s="72"/>
      <c r="AA68" s="72"/>
      <c r="AB68" s="73"/>
      <c r="AC68" s="55">
        <f t="shared" si="8"/>
        <v>0</v>
      </c>
      <c r="AD68" s="56"/>
      <c r="AE68" s="56"/>
      <c r="AF68" s="56"/>
      <c r="AG68" s="57"/>
    </row>
    <row r="69" spans="1:33" ht="15" customHeight="1" x14ac:dyDescent="0.25">
      <c r="A69" s="84" t="s">
        <v>92</v>
      </c>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6"/>
      <c r="AC69" s="81">
        <f>AVERAGE(AC65:AG68)</f>
        <v>0.25</v>
      </c>
      <c r="AD69" s="81"/>
      <c r="AE69" s="81"/>
      <c r="AF69" s="81"/>
      <c r="AG69" s="81"/>
    </row>
    <row r="70" spans="1:33" ht="50.1" customHeight="1" x14ac:dyDescent="0.25">
      <c r="A70" s="83" t="s">
        <v>93</v>
      </c>
      <c r="B70" s="80" t="s">
        <v>88</v>
      </c>
      <c r="C70" s="80"/>
      <c r="D70" s="80"/>
      <c r="E70" s="80"/>
      <c r="F70" s="80"/>
      <c r="G70" s="80"/>
      <c r="H70" s="80"/>
      <c r="I70" s="80"/>
      <c r="J70" s="80"/>
      <c r="K70" s="80"/>
      <c r="L70" s="80"/>
      <c r="M70" s="80"/>
      <c r="N70" s="80"/>
      <c r="O70" s="80"/>
      <c r="P70" s="63" t="s">
        <v>35</v>
      </c>
      <c r="Q70" s="64"/>
      <c r="R70" s="64"/>
      <c r="S70" s="64"/>
      <c r="T70" s="65"/>
      <c r="U70" s="71" t="s">
        <v>208</v>
      </c>
      <c r="V70" s="72"/>
      <c r="W70" s="72"/>
      <c r="X70" s="72"/>
      <c r="Y70" s="72"/>
      <c r="Z70" s="72"/>
      <c r="AA70" s="72"/>
      <c r="AB70" s="73"/>
      <c r="AC70" s="55">
        <f t="shared" ref="AC70:AC73" si="9">IF(P70="si", 1,IF(P70="No",0,IF(P70="Parcial",0.5)))</f>
        <v>1</v>
      </c>
      <c r="AD70" s="56"/>
      <c r="AE70" s="56"/>
      <c r="AF70" s="56"/>
      <c r="AG70" s="57"/>
    </row>
    <row r="71" spans="1:33" ht="50.1" customHeight="1" x14ac:dyDescent="0.25">
      <c r="A71" s="83"/>
      <c r="B71" s="80" t="s">
        <v>89</v>
      </c>
      <c r="C71" s="80"/>
      <c r="D71" s="80"/>
      <c r="E71" s="80"/>
      <c r="F71" s="80"/>
      <c r="G71" s="80"/>
      <c r="H71" s="80"/>
      <c r="I71" s="80"/>
      <c r="J71" s="80"/>
      <c r="K71" s="80"/>
      <c r="L71" s="80"/>
      <c r="M71" s="80"/>
      <c r="N71" s="80"/>
      <c r="O71" s="80"/>
      <c r="P71" s="87" t="s">
        <v>41</v>
      </c>
      <c r="Q71" s="88"/>
      <c r="R71" s="88"/>
      <c r="S71" s="88"/>
      <c r="T71" s="89"/>
      <c r="U71" s="71" t="s">
        <v>175</v>
      </c>
      <c r="V71" s="72"/>
      <c r="W71" s="72"/>
      <c r="X71" s="72"/>
      <c r="Y71" s="72"/>
      <c r="Z71" s="72"/>
      <c r="AA71" s="72"/>
      <c r="AB71" s="73"/>
      <c r="AC71" s="55">
        <f t="shared" si="9"/>
        <v>0</v>
      </c>
      <c r="AD71" s="56"/>
      <c r="AE71" s="56"/>
      <c r="AF71" s="56"/>
      <c r="AG71" s="57"/>
    </row>
    <row r="72" spans="1:33" ht="50.1" customHeight="1" x14ac:dyDescent="0.25">
      <c r="A72" s="83"/>
      <c r="B72" s="80" t="s">
        <v>90</v>
      </c>
      <c r="C72" s="80"/>
      <c r="D72" s="80"/>
      <c r="E72" s="80"/>
      <c r="F72" s="80"/>
      <c r="G72" s="80"/>
      <c r="H72" s="80"/>
      <c r="I72" s="80"/>
      <c r="J72" s="80"/>
      <c r="K72" s="80"/>
      <c r="L72" s="80"/>
      <c r="M72" s="80"/>
      <c r="N72" s="80"/>
      <c r="O72" s="80"/>
      <c r="P72" s="87" t="s">
        <v>41</v>
      </c>
      <c r="Q72" s="88"/>
      <c r="R72" s="88"/>
      <c r="S72" s="88"/>
      <c r="T72" s="89"/>
      <c r="U72" s="71"/>
      <c r="V72" s="72"/>
      <c r="W72" s="72"/>
      <c r="X72" s="72"/>
      <c r="Y72" s="72"/>
      <c r="Z72" s="72"/>
      <c r="AA72" s="72"/>
      <c r="AB72" s="73"/>
      <c r="AC72" s="55">
        <f t="shared" si="9"/>
        <v>0</v>
      </c>
      <c r="AD72" s="56"/>
      <c r="AE72" s="56"/>
      <c r="AF72" s="56"/>
      <c r="AG72" s="57"/>
    </row>
    <row r="73" spans="1:33" ht="50.1" customHeight="1" x14ac:dyDescent="0.25">
      <c r="A73" s="83"/>
      <c r="B73" s="80" t="s">
        <v>91</v>
      </c>
      <c r="C73" s="80"/>
      <c r="D73" s="80"/>
      <c r="E73" s="80"/>
      <c r="F73" s="80"/>
      <c r="G73" s="80"/>
      <c r="H73" s="80"/>
      <c r="I73" s="80"/>
      <c r="J73" s="80"/>
      <c r="K73" s="80"/>
      <c r="L73" s="80"/>
      <c r="M73" s="80"/>
      <c r="N73" s="80"/>
      <c r="O73" s="80"/>
      <c r="P73" s="63" t="s">
        <v>41</v>
      </c>
      <c r="Q73" s="64"/>
      <c r="R73" s="64"/>
      <c r="S73" s="64"/>
      <c r="T73" s="65"/>
      <c r="U73" s="71" t="s">
        <v>207</v>
      </c>
      <c r="V73" s="72"/>
      <c r="W73" s="72"/>
      <c r="X73" s="72"/>
      <c r="Y73" s="72"/>
      <c r="Z73" s="72"/>
      <c r="AA73" s="72"/>
      <c r="AB73" s="73"/>
      <c r="AC73" s="55">
        <f t="shared" si="9"/>
        <v>0</v>
      </c>
      <c r="AD73" s="56"/>
      <c r="AE73" s="56"/>
      <c r="AF73" s="56"/>
      <c r="AG73" s="57"/>
    </row>
    <row r="74" spans="1:33" ht="15" customHeight="1" x14ac:dyDescent="0.25">
      <c r="A74" s="59" t="s">
        <v>94</v>
      </c>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1"/>
      <c r="AC74" s="104">
        <f>AVERAGE(AC70:AG73)</f>
        <v>0.25</v>
      </c>
      <c r="AD74" s="104"/>
      <c r="AE74" s="104"/>
      <c r="AF74" s="104"/>
      <c r="AG74" s="104"/>
    </row>
    <row r="75" spans="1:33" ht="50.1" customHeight="1" x14ac:dyDescent="0.25">
      <c r="A75" s="105" t="s">
        <v>95</v>
      </c>
      <c r="B75" s="51" t="s">
        <v>96</v>
      </c>
      <c r="C75" s="51"/>
      <c r="D75" s="51"/>
      <c r="E75" s="51"/>
      <c r="F75" s="51"/>
      <c r="G75" s="51"/>
      <c r="H75" s="51"/>
      <c r="I75" s="51"/>
      <c r="J75" s="51"/>
      <c r="K75" s="51"/>
      <c r="L75" s="51"/>
      <c r="M75" s="51"/>
      <c r="N75" s="51"/>
      <c r="O75" s="51"/>
      <c r="P75" s="63" t="s">
        <v>35</v>
      </c>
      <c r="Q75" s="64"/>
      <c r="R75" s="64"/>
      <c r="S75" s="64"/>
      <c r="T75" s="65"/>
      <c r="U75" s="71" t="s">
        <v>97</v>
      </c>
      <c r="V75" s="72"/>
      <c r="W75" s="72"/>
      <c r="X75" s="72"/>
      <c r="Y75" s="72"/>
      <c r="Z75" s="72"/>
      <c r="AA75" s="72"/>
      <c r="AB75" s="73"/>
      <c r="AC75" s="55">
        <f t="shared" ref="AC75:AC78" si="10">IF(P75="si", 1,IF(P75="No",0,IF(P75="Parcial",0.5)))</f>
        <v>1</v>
      </c>
      <c r="AD75" s="56"/>
      <c r="AE75" s="56"/>
      <c r="AF75" s="56"/>
      <c r="AG75" s="57"/>
    </row>
    <row r="76" spans="1:33" ht="50.1" customHeight="1" x14ac:dyDescent="0.25">
      <c r="A76" s="105"/>
      <c r="B76" s="51" t="s">
        <v>98</v>
      </c>
      <c r="C76" s="51"/>
      <c r="D76" s="51"/>
      <c r="E76" s="51"/>
      <c r="F76" s="51"/>
      <c r="G76" s="51"/>
      <c r="H76" s="51"/>
      <c r="I76" s="51"/>
      <c r="J76" s="51"/>
      <c r="K76" s="51"/>
      <c r="L76" s="51"/>
      <c r="M76" s="51"/>
      <c r="N76" s="51"/>
      <c r="O76" s="51"/>
      <c r="P76" s="63" t="s">
        <v>41</v>
      </c>
      <c r="Q76" s="64"/>
      <c r="R76" s="64"/>
      <c r="S76" s="64"/>
      <c r="T76" s="65"/>
      <c r="U76" s="71" t="s">
        <v>209</v>
      </c>
      <c r="V76" s="72"/>
      <c r="W76" s="72"/>
      <c r="X76" s="72"/>
      <c r="Y76" s="72"/>
      <c r="Z76" s="72"/>
      <c r="AA76" s="72"/>
      <c r="AB76" s="73"/>
      <c r="AC76" s="55">
        <f t="shared" si="10"/>
        <v>0</v>
      </c>
      <c r="AD76" s="56"/>
      <c r="AE76" s="56"/>
      <c r="AF76" s="56"/>
      <c r="AG76" s="57"/>
    </row>
    <row r="77" spans="1:33" ht="50.1" customHeight="1" x14ac:dyDescent="0.25">
      <c r="A77" s="105"/>
      <c r="B77" s="51" t="s">
        <v>99</v>
      </c>
      <c r="C77" s="51"/>
      <c r="D77" s="51"/>
      <c r="E77" s="51"/>
      <c r="F77" s="51"/>
      <c r="G77" s="51"/>
      <c r="H77" s="51"/>
      <c r="I77" s="51"/>
      <c r="J77" s="51"/>
      <c r="K77" s="51"/>
      <c r="L77" s="51"/>
      <c r="M77" s="51"/>
      <c r="N77" s="51"/>
      <c r="O77" s="51"/>
      <c r="P77" s="63" t="s">
        <v>41</v>
      </c>
      <c r="Q77" s="64"/>
      <c r="R77" s="64"/>
      <c r="S77" s="64"/>
      <c r="T77" s="65"/>
      <c r="U77" s="71" t="s">
        <v>209</v>
      </c>
      <c r="V77" s="72"/>
      <c r="W77" s="72"/>
      <c r="X77" s="72"/>
      <c r="Y77" s="72"/>
      <c r="Z77" s="72"/>
      <c r="AA77" s="72"/>
      <c r="AB77" s="73"/>
      <c r="AC77" s="55">
        <f t="shared" si="10"/>
        <v>0</v>
      </c>
      <c r="AD77" s="56"/>
      <c r="AE77" s="56"/>
      <c r="AF77" s="56"/>
      <c r="AG77" s="57"/>
    </row>
    <row r="78" spans="1:33" ht="50.1" customHeight="1" x14ac:dyDescent="0.25">
      <c r="A78" s="105"/>
      <c r="B78" s="51" t="s">
        <v>100</v>
      </c>
      <c r="C78" s="51"/>
      <c r="D78" s="51"/>
      <c r="E78" s="51"/>
      <c r="F78" s="51"/>
      <c r="G78" s="51"/>
      <c r="H78" s="51"/>
      <c r="I78" s="51"/>
      <c r="J78" s="51"/>
      <c r="K78" s="51"/>
      <c r="L78" s="51"/>
      <c r="M78" s="51"/>
      <c r="N78" s="51"/>
      <c r="O78" s="51"/>
      <c r="P78" s="63" t="s">
        <v>41</v>
      </c>
      <c r="Q78" s="64"/>
      <c r="R78" s="64"/>
      <c r="S78" s="64"/>
      <c r="T78" s="65"/>
      <c r="U78" s="71" t="s">
        <v>209</v>
      </c>
      <c r="V78" s="72"/>
      <c r="W78" s="72"/>
      <c r="X78" s="72"/>
      <c r="Y78" s="72"/>
      <c r="Z78" s="72"/>
      <c r="AA78" s="72"/>
      <c r="AB78" s="73"/>
      <c r="AC78" s="55">
        <f t="shared" si="10"/>
        <v>0</v>
      </c>
      <c r="AD78" s="56"/>
      <c r="AE78" s="56"/>
      <c r="AF78" s="56"/>
      <c r="AG78" s="57"/>
    </row>
    <row r="79" spans="1:33" ht="15" customHeight="1" x14ac:dyDescent="0.25">
      <c r="A79" s="75" t="s">
        <v>101</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7"/>
      <c r="AC79" s="90">
        <f>SUM(AC75:AG78)</f>
        <v>1</v>
      </c>
      <c r="AD79" s="90"/>
      <c r="AE79" s="90"/>
      <c r="AF79" s="90"/>
      <c r="AG79" s="90"/>
    </row>
    <row r="80" spans="1:33" ht="15" customHeight="1" x14ac:dyDescent="0.25">
      <c r="A80" s="91" t="s">
        <v>102</v>
      </c>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3"/>
    </row>
    <row r="81" spans="1:33" ht="15" customHeight="1" x14ac:dyDescent="0.25">
      <c r="A81" s="94" t="s">
        <v>103</v>
      </c>
      <c r="B81" s="95"/>
      <c r="C81" s="95"/>
      <c r="D81" s="95"/>
      <c r="E81" s="95"/>
      <c r="F81" s="95"/>
      <c r="G81" s="95"/>
      <c r="H81" s="95"/>
      <c r="I81" s="95"/>
      <c r="J81" s="95"/>
      <c r="K81" s="95"/>
      <c r="L81" s="95"/>
      <c r="M81" s="95"/>
      <c r="N81" s="95"/>
      <c r="O81" s="95"/>
      <c r="P81" s="95"/>
      <c r="Q81" s="95"/>
      <c r="R81" s="95"/>
      <c r="S81" s="95"/>
      <c r="T81" s="95"/>
      <c r="U81" s="96"/>
      <c r="V81" s="98" t="s">
        <v>104</v>
      </c>
      <c r="W81" s="99"/>
      <c r="X81" s="99"/>
      <c r="Y81" s="99"/>
      <c r="Z81" s="99"/>
      <c r="AA81" s="99"/>
      <c r="AB81" s="99"/>
      <c r="AC81" s="99"/>
      <c r="AD81" s="99"/>
      <c r="AE81" s="99"/>
      <c r="AF81" s="99"/>
      <c r="AG81" s="100"/>
    </row>
    <row r="82" spans="1:33" ht="15" x14ac:dyDescent="0.25">
      <c r="A82" s="94" t="s">
        <v>31</v>
      </c>
      <c r="B82" s="95"/>
      <c r="C82" s="95"/>
      <c r="D82" s="95"/>
      <c r="E82" s="95"/>
      <c r="F82" s="95"/>
      <c r="G82" s="95"/>
      <c r="H82" s="95"/>
      <c r="I82" s="95"/>
      <c r="J82" s="95"/>
      <c r="K82" s="95"/>
      <c r="L82" s="95"/>
      <c r="M82" s="95"/>
      <c r="N82" s="95"/>
      <c r="O82" s="96"/>
      <c r="P82" s="97" t="s">
        <v>9</v>
      </c>
      <c r="Q82" s="97"/>
      <c r="R82" s="97"/>
      <c r="S82" s="97"/>
      <c r="T82" s="97"/>
      <c r="U82" s="97"/>
      <c r="V82" s="101"/>
      <c r="W82" s="102"/>
      <c r="X82" s="102"/>
      <c r="Y82" s="102"/>
      <c r="Z82" s="102"/>
      <c r="AA82" s="102"/>
      <c r="AB82" s="102"/>
      <c r="AC82" s="102"/>
      <c r="AD82" s="102"/>
      <c r="AE82" s="102"/>
      <c r="AF82" s="102"/>
      <c r="AG82" s="103"/>
    </row>
    <row r="83" spans="1:33" ht="15" x14ac:dyDescent="0.25">
      <c r="A83" s="94" t="s">
        <v>105</v>
      </c>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6"/>
    </row>
    <row r="84" spans="1:33" ht="42" customHeight="1" x14ac:dyDescent="0.25">
      <c r="A84" s="53" t="s">
        <v>106</v>
      </c>
      <c r="B84" s="53"/>
      <c r="C84" s="53"/>
      <c r="D84" s="53"/>
      <c r="E84" s="53"/>
      <c r="F84" s="53"/>
      <c r="G84" s="53"/>
      <c r="H84" s="53"/>
      <c r="I84" s="53"/>
      <c r="J84" s="53"/>
      <c r="K84" s="53"/>
      <c r="L84" s="53"/>
      <c r="M84" s="53"/>
      <c r="N84" s="53"/>
      <c r="O84" s="53"/>
      <c r="P84" s="122">
        <f>+AC30</f>
        <v>0.125</v>
      </c>
      <c r="Q84" s="108"/>
      <c r="R84" s="108"/>
      <c r="S84" s="108"/>
      <c r="T84" s="108"/>
      <c r="U84" s="108"/>
      <c r="V84" s="112">
        <f>SUM(P84:U86)</f>
        <v>0.82499999999999996</v>
      </c>
      <c r="W84" s="112"/>
      <c r="X84" s="112"/>
      <c r="Y84" s="112"/>
      <c r="Z84" s="112"/>
      <c r="AA84" s="119"/>
      <c r="AB84" s="54" t="str">
        <f>IF(V84&gt;=2.1,"Bajo",IF(V84&lt;1,"Alto","Medio"))</f>
        <v>Alto</v>
      </c>
      <c r="AC84" s="54"/>
      <c r="AD84" s="54"/>
      <c r="AE84" s="54"/>
      <c r="AF84" s="54"/>
      <c r="AG84" s="54"/>
    </row>
    <row r="85" spans="1:33" ht="42" customHeight="1" x14ac:dyDescent="0.25">
      <c r="A85" s="53" t="s">
        <v>107</v>
      </c>
      <c r="B85" s="53"/>
      <c r="C85" s="53"/>
      <c r="D85" s="53"/>
      <c r="E85" s="53"/>
      <c r="F85" s="53"/>
      <c r="G85" s="53"/>
      <c r="H85" s="53"/>
      <c r="I85" s="53"/>
      <c r="J85" s="53"/>
      <c r="K85" s="53"/>
      <c r="L85" s="53"/>
      <c r="M85" s="53"/>
      <c r="N85" s="53"/>
      <c r="O85" s="53"/>
      <c r="P85" s="122">
        <f>+AC36</f>
        <v>0.2</v>
      </c>
      <c r="Q85" s="108"/>
      <c r="R85" s="108"/>
      <c r="S85" s="108"/>
      <c r="T85" s="108"/>
      <c r="U85" s="108"/>
      <c r="V85" s="112"/>
      <c r="W85" s="112"/>
      <c r="X85" s="112"/>
      <c r="Y85" s="112"/>
      <c r="Z85" s="112"/>
      <c r="AA85" s="120"/>
      <c r="AB85" s="54"/>
      <c r="AC85" s="54"/>
      <c r="AD85" s="54"/>
      <c r="AE85" s="54"/>
      <c r="AF85" s="54"/>
      <c r="AG85" s="54"/>
    </row>
    <row r="86" spans="1:33" ht="42" customHeight="1" x14ac:dyDescent="0.25">
      <c r="A86" s="53" t="s">
        <v>108</v>
      </c>
      <c r="B86" s="53"/>
      <c r="C86" s="53"/>
      <c r="D86" s="53"/>
      <c r="E86" s="53"/>
      <c r="F86" s="53"/>
      <c r="G86" s="53"/>
      <c r="H86" s="53"/>
      <c r="I86" s="53"/>
      <c r="J86" s="53"/>
      <c r="K86" s="53"/>
      <c r="L86" s="53"/>
      <c r="M86" s="53"/>
      <c r="N86" s="53"/>
      <c r="O86" s="53"/>
      <c r="P86" s="122">
        <f>+AC41</f>
        <v>0.5</v>
      </c>
      <c r="Q86" s="108"/>
      <c r="R86" s="108"/>
      <c r="S86" s="108"/>
      <c r="T86" s="108"/>
      <c r="U86" s="108"/>
      <c r="V86" s="112"/>
      <c r="W86" s="112"/>
      <c r="X86" s="112"/>
      <c r="Y86" s="112"/>
      <c r="Z86" s="112"/>
      <c r="AA86" s="121"/>
      <c r="AB86" s="54"/>
      <c r="AC86" s="54"/>
      <c r="AD86" s="54"/>
      <c r="AE86" s="54"/>
      <c r="AF86" s="54"/>
      <c r="AG86" s="54"/>
    </row>
    <row r="87" spans="1:33" ht="15" x14ac:dyDescent="0.25">
      <c r="A87" s="97" t="s">
        <v>109</v>
      </c>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row>
    <row r="88" spans="1:33" ht="42" customHeight="1" x14ac:dyDescent="0.25">
      <c r="A88" s="53" t="s">
        <v>110</v>
      </c>
      <c r="B88" s="53"/>
      <c r="C88" s="53"/>
      <c r="D88" s="53"/>
      <c r="E88" s="53"/>
      <c r="F88" s="53"/>
      <c r="G88" s="53"/>
      <c r="H88" s="53"/>
      <c r="I88" s="53"/>
      <c r="J88" s="53"/>
      <c r="K88" s="53"/>
      <c r="L88" s="53"/>
      <c r="M88" s="53"/>
      <c r="N88" s="53"/>
      <c r="O88" s="53"/>
      <c r="P88" s="122">
        <f>+AC49</f>
        <v>0.66666666666666663</v>
      </c>
      <c r="Q88" s="122"/>
      <c r="R88" s="122"/>
      <c r="S88" s="122"/>
      <c r="T88" s="122"/>
      <c r="U88" s="122"/>
      <c r="V88" s="112">
        <f>SUM(P88:U90)</f>
        <v>2.0416666666666665</v>
      </c>
      <c r="W88" s="112"/>
      <c r="X88" s="112"/>
      <c r="Y88" s="112"/>
      <c r="Z88" s="112"/>
      <c r="AA88" s="119"/>
      <c r="AB88" s="54" t="str">
        <f>IF(V88&gt;=2.1,"Bajo",IF(V88&lt;=1,"Alto","Medio"))</f>
        <v>Medio</v>
      </c>
      <c r="AC88" s="54"/>
      <c r="AD88" s="54"/>
      <c r="AE88" s="54"/>
      <c r="AF88" s="54"/>
      <c r="AG88" s="54"/>
    </row>
    <row r="89" spans="1:33" ht="42" customHeight="1" x14ac:dyDescent="0.25">
      <c r="A89" s="53" t="s">
        <v>111</v>
      </c>
      <c r="B89" s="53"/>
      <c r="C89" s="53"/>
      <c r="D89" s="53"/>
      <c r="E89" s="53"/>
      <c r="F89" s="53"/>
      <c r="G89" s="53"/>
      <c r="H89" s="53"/>
      <c r="I89" s="53"/>
      <c r="J89" s="53"/>
      <c r="K89" s="53"/>
      <c r="L89" s="53"/>
      <c r="M89" s="53"/>
      <c r="N89" s="53"/>
      <c r="O89" s="53"/>
      <c r="P89" s="122">
        <f>+AC58</f>
        <v>0.625</v>
      </c>
      <c r="Q89" s="122"/>
      <c r="R89" s="122"/>
      <c r="S89" s="122"/>
      <c r="T89" s="122"/>
      <c r="U89" s="122"/>
      <c r="V89" s="112"/>
      <c r="W89" s="112"/>
      <c r="X89" s="112"/>
      <c r="Y89" s="112"/>
      <c r="Z89" s="112"/>
      <c r="AA89" s="120"/>
      <c r="AB89" s="54"/>
      <c r="AC89" s="54"/>
      <c r="AD89" s="54"/>
      <c r="AE89" s="54"/>
      <c r="AF89" s="54"/>
      <c r="AG89" s="54"/>
    </row>
    <row r="90" spans="1:33" ht="42" customHeight="1" x14ac:dyDescent="0.25">
      <c r="A90" s="53" t="s">
        <v>112</v>
      </c>
      <c r="B90" s="53"/>
      <c r="C90" s="53"/>
      <c r="D90" s="53"/>
      <c r="E90" s="53"/>
      <c r="F90" s="53"/>
      <c r="G90" s="53"/>
      <c r="H90" s="53"/>
      <c r="I90" s="53"/>
      <c r="J90" s="53"/>
      <c r="K90" s="53"/>
      <c r="L90" s="53"/>
      <c r="M90" s="53"/>
      <c r="N90" s="53"/>
      <c r="O90" s="53"/>
      <c r="P90" s="122">
        <f>+AC63</f>
        <v>0.75</v>
      </c>
      <c r="Q90" s="122"/>
      <c r="R90" s="122"/>
      <c r="S90" s="122"/>
      <c r="T90" s="122"/>
      <c r="U90" s="122"/>
      <c r="V90" s="112"/>
      <c r="W90" s="112"/>
      <c r="X90" s="112"/>
      <c r="Y90" s="112"/>
      <c r="Z90" s="112"/>
      <c r="AA90" s="121"/>
      <c r="AB90" s="54"/>
      <c r="AC90" s="54"/>
      <c r="AD90" s="54"/>
      <c r="AE90" s="54"/>
      <c r="AF90" s="54"/>
      <c r="AG90" s="54"/>
    </row>
    <row r="91" spans="1:33" ht="15" customHeight="1" x14ac:dyDescent="0.25">
      <c r="A91" s="97" t="s">
        <v>95</v>
      </c>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row>
    <row r="92" spans="1:33" ht="42" customHeight="1" x14ac:dyDescent="0.25">
      <c r="A92" s="53" t="s">
        <v>113</v>
      </c>
      <c r="B92" s="53"/>
      <c r="C92" s="53"/>
      <c r="D92" s="53"/>
      <c r="E92" s="53"/>
      <c r="F92" s="53"/>
      <c r="G92" s="53"/>
      <c r="H92" s="53"/>
      <c r="I92" s="53"/>
      <c r="J92" s="53"/>
      <c r="K92" s="53"/>
      <c r="L92" s="53"/>
      <c r="M92" s="53"/>
      <c r="N92" s="53"/>
      <c r="O92" s="53"/>
      <c r="P92" s="108">
        <f>+AC69</f>
        <v>0.25</v>
      </c>
      <c r="Q92" s="108"/>
      <c r="R92" s="108"/>
      <c r="S92" s="108"/>
      <c r="T92" s="108"/>
      <c r="U92" s="108"/>
      <c r="V92" s="112">
        <f>SUM(P92:U94)</f>
        <v>1.5</v>
      </c>
      <c r="W92" s="112"/>
      <c r="X92" s="112"/>
      <c r="Y92" s="112"/>
      <c r="Z92" s="112"/>
      <c r="AA92" s="119"/>
      <c r="AB92" s="54" t="str">
        <f>IF(V92&gt;=2.1,"Bajo",IF(V92&lt;=1,"Alto","Medio"))</f>
        <v>Medio</v>
      </c>
      <c r="AC92" s="54"/>
      <c r="AD92" s="54"/>
      <c r="AE92" s="54"/>
      <c r="AF92" s="54"/>
      <c r="AG92" s="54"/>
    </row>
    <row r="93" spans="1:33" ht="42" customHeight="1" x14ac:dyDescent="0.25">
      <c r="A93" s="53" t="s">
        <v>114</v>
      </c>
      <c r="B93" s="53"/>
      <c r="C93" s="53"/>
      <c r="D93" s="53"/>
      <c r="E93" s="53"/>
      <c r="F93" s="53"/>
      <c r="G93" s="53"/>
      <c r="H93" s="53"/>
      <c r="I93" s="53"/>
      <c r="J93" s="53"/>
      <c r="K93" s="53"/>
      <c r="L93" s="53"/>
      <c r="M93" s="53"/>
      <c r="N93" s="53"/>
      <c r="O93" s="53"/>
      <c r="P93" s="108">
        <f>+AC74</f>
        <v>0.25</v>
      </c>
      <c r="Q93" s="108"/>
      <c r="R93" s="108"/>
      <c r="S93" s="108"/>
      <c r="T93" s="108"/>
      <c r="U93" s="108"/>
      <c r="V93" s="112"/>
      <c r="W93" s="112"/>
      <c r="X93" s="112"/>
      <c r="Y93" s="112"/>
      <c r="Z93" s="112"/>
      <c r="AA93" s="120"/>
      <c r="AB93" s="54"/>
      <c r="AC93" s="54"/>
      <c r="AD93" s="54"/>
      <c r="AE93" s="54"/>
      <c r="AF93" s="54"/>
      <c r="AG93" s="54"/>
    </row>
    <row r="94" spans="1:33" ht="42" customHeight="1" x14ac:dyDescent="0.25">
      <c r="A94" s="53" t="s">
        <v>115</v>
      </c>
      <c r="B94" s="53"/>
      <c r="C94" s="53"/>
      <c r="D94" s="53"/>
      <c r="E94" s="53"/>
      <c r="F94" s="53"/>
      <c r="G94" s="53"/>
      <c r="H94" s="53"/>
      <c r="I94" s="53"/>
      <c r="J94" s="53"/>
      <c r="K94" s="53"/>
      <c r="L94" s="53"/>
      <c r="M94" s="53"/>
      <c r="N94" s="53"/>
      <c r="O94" s="53"/>
      <c r="P94" s="108">
        <f>+AC79</f>
        <v>1</v>
      </c>
      <c r="Q94" s="108"/>
      <c r="R94" s="108"/>
      <c r="S94" s="108"/>
      <c r="T94" s="108"/>
      <c r="U94" s="108"/>
      <c r="V94" s="112"/>
      <c r="W94" s="112"/>
      <c r="X94" s="112"/>
      <c r="Y94" s="112"/>
      <c r="Z94" s="112"/>
      <c r="AA94" s="121"/>
      <c r="AB94" s="54"/>
      <c r="AC94" s="54"/>
      <c r="AD94" s="54"/>
      <c r="AE94" s="54"/>
      <c r="AF94" s="54"/>
      <c r="AG94" s="54"/>
    </row>
    <row r="95" spans="1:33" ht="15" customHeight="1" x14ac:dyDescent="0.25">
      <c r="A95" s="94" t="s">
        <v>116</v>
      </c>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6"/>
    </row>
    <row r="96" spans="1:33" ht="15" customHeight="1" x14ac:dyDescent="0.25">
      <c r="A96" s="109" t="s">
        <v>5</v>
      </c>
      <c r="B96" s="110"/>
      <c r="C96" s="110"/>
      <c r="D96" s="110"/>
      <c r="E96" s="110"/>
      <c r="F96" s="110"/>
      <c r="G96" s="110"/>
      <c r="H96" s="111"/>
      <c r="I96" s="109" t="s">
        <v>7</v>
      </c>
      <c r="J96" s="110"/>
      <c r="K96" s="110"/>
      <c r="L96" s="110"/>
      <c r="M96" s="110"/>
      <c r="N96" s="110"/>
      <c r="O96" s="110"/>
      <c r="P96" s="111"/>
      <c r="Q96" s="109" t="s">
        <v>117</v>
      </c>
      <c r="R96" s="110"/>
      <c r="S96" s="110"/>
      <c r="T96" s="110"/>
      <c r="U96" s="110"/>
      <c r="V96" s="110"/>
      <c r="W96" s="110"/>
      <c r="X96" s="110"/>
      <c r="Y96" s="111"/>
      <c r="Z96" s="109" t="s">
        <v>118</v>
      </c>
      <c r="AA96" s="110"/>
      <c r="AB96" s="110"/>
      <c r="AC96" s="110"/>
      <c r="AD96" s="110"/>
      <c r="AE96" s="110"/>
      <c r="AF96" s="110"/>
      <c r="AG96" s="111"/>
    </row>
    <row r="97" spans="1:33" ht="35.25" customHeight="1" x14ac:dyDescent="0.25">
      <c r="A97" s="116"/>
      <c r="B97" s="117"/>
      <c r="C97" s="117"/>
      <c r="D97" s="117"/>
      <c r="E97" s="117"/>
      <c r="F97" s="117"/>
      <c r="G97" s="117"/>
      <c r="H97" s="118"/>
      <c r="I97" s="116"/>
      <c r="J97" s="117"/>
      <c r="K97" s="117"/>
      <c r="L97" s="117"/>
      <c r="M97" s="117"/>
      <c r="N97" s="117"/>
      <c r="O97" s="117"/>
      <c r="P97" s="118"/>
      <c r="Q97" s="123" t="s">
        <v>119</v>
      </c>
      <c r="R97" s="124"/>
      <c r="S97" s="123" t="s">
        <v>120</v>
      </c>
      <c r="T97" s="124"/>
      <c r="U97" s="123" t="s">
        <v>121</v>
      </c>
      <c r="V97" s="124"/>
      <c r="W97" s="123" t="s">
        <v>122</v>
      </c>
      <c r="X97" s="125"/>
      <c r="Y97" s="124"/>
      <c r="Z97" s="116"/>
      <c r="AA97" s="117"/>
      <c r="AB97" s="117"/>
      <c r="AC97" s="117"/>
      <c r="AD97" s="117"/>
      <c r="AE97" s="117"/>
      <c r="AF97" s="117"/>
      <c r="AG97" s="118"/>
    </row>
    <row r="98" spans="1:33" ht="50.25" customHeight="1" x14ac:dyDescent="0.25">
      <c r="A98" s="106" t="str">
        <f t="shared" ref="A98:A103" si="11">+A12</f>
        <v xml:space="preserve"> Epidemias y Pandemias</v>
      </c>
      <c r="B98" s="106"/>
      <c r="C98" s="106"/>
      <c r="D98" s="106"/>
      <c r="E98" s="106"/>
      <c r="F98" s="106"/>
      <c r="G98" s="106"/>
      <c r="H98" s="106"/>
      <c r="I98" s="58" t="str">
        <f t="shared" ref="I98:I103" si="12">+K12</f>
        <v xml:space="preserve">Natural - Biologico </v>
      </c>
      <c r="J98" s="58"/>
      <c r="K98" s="58"/>
      <c r="L98" s="58"/>
      <c r="M98" s="58"/>
      <c r="N98" s="58"/>
      <c r="O98" s="58"/>
      <c r="P98" s="58"/>
      <c r="Q98" s="113">
        <v>2.61</v>
      </c>
      <c r="R98" s="114"/>
      <c r="S98" s="113">
        <v>2.88</v>
      </c>
      <c r="T98" s="115"/>
      <c r="U98" s="113">
        <v>2</v>
      </c>
      <c r="V98" s="114"/>
      <c r="W98" s="54" t="str">
        <f t="shared" ref="W98:W103" si="13">+AA12</f>
        <v>Probable</v>
      </c>
      <c r="X98" s="54"/>
      <c r="Y98" s="54"/>
      <c r="Z98" s="107" t="s">
        <v>123</v>
      </c>
      <c r="AA98" s="107"/>
      <c r="AB98" s="107"/>
      <c r="AC98" s="107"/>
      <c r="AD98" s="107"/>
      <c r="AE98" s="107"/>
      <c r="AF98" s="107"/>
      <c r="AG98" s="107"/>
    </row>
    <row r="99" spans="1:33" ht="50.25" customHeight="1" x14ac:dyDescent="0.25">
      <c r="A99" s="106" t="str">
        <f t="shared" si="11"/>
        <v>Lluvias Fuertes y Granizadas</v>
      </c>
      <c r="B99" s="106"/>
      <c r="C99" s="106"/>
      <c r="D99" s="106"/>
      <c r="E99" s="106"/>
      <c r="F99" s="106"/>
      <c r="G99" s="106"/>
      <c r="H99" s="106"/>
      <c r="I99" s="58" t="str">
        <f t="shared" si="12"/>
        <v xml:space="preserve">Natural </v>
      </c>
      <c r="J99" s="58"/>
      <c r="K99" s="58"/>
      <c r="L99" s="58"/>
      <c r="M99" s="58"/>
      <c r="N99" s="58"/>
      <c r="O99" s="58"/>
      <c r="P99" s="58"/>
      <c r="Q99" s="113">
        <v>2.61</v>
      </c>
      <c r="R99" s="114"/>
      <c r="S99" s="113">
        <v>2.81</v>
      </c>
      <c r="T99" s="115"/>
      <c r="U99" s="113">
        <v>2</v>
      </c>
      <c r="V99" s="114"/>
      <c r="W99" s="54" t="str">
        <f t="shared" si="13"/>
        <v>Posible</v>
      </c>
      <c r="X99" s="54"/>
      <c r="Y99" s="54"/>
      <c r="Z99" s="107" t="s">
        <v>124</v>
      </c>
      <c r="AA99" s="107"/>
      <c r="AB99" s="107"/>
      <c r="AC99" s="107"/>
      <c r="AD99" s="107"/>
      <c r="AE99" s="107"/>
      <c r="AF99" s="107"/>
      <c r="AG99" s="107"/>
    </row>
    <row r="100" spans="1:33" ht="50.25" customHeight="1" x14ac:dyDescent="0.25">
      <c r="A100" s="106" t="str">
        <f t="shared" si="11"/>
        <v>Movimientos Sísmicos</v>
      </c>
      <c r="B100" s="106"/>
      <c r="C100" s="106"/>
      <c r="D100" s="106"/>
      <c r="E100" s="106"/>
      <c r="F100" s="106"/>
      <c r="G100" s="106"/>
      <c r="H100" s="106"/>
      <c r="I100" s="58" t="str">
        <f t="shared" si="12"/>
        <v>Natural</v>
      </c>
      <c r="J100" s="58"/>
      <c r="K100" s="58"/>
      <c r="L100" s="58"/>
      <c r="M100" s="58"/>
      <c r="N100" s="58"/>
      <c r="O100" s="58"/>
      <c r="P100" s="58"/>
      <c r="Q100" s="113">
        <v>2.61</v>
      </c>
      <c r="R100" s="114"/>
      <c r="S100" s="113">
        <v>2.81</v>
      </c>
      <c r="T100" s="115"/>
      <c r="U100" s="113">
        <v>2</v>
      </c>
      <c r="V100" s="114"/>
      <c r="W100" s="54" t="str">
        <f t="shared" si="13"/>
        <v>Probable</v>
      </c>
      <c r="X100" s="54"/>
      <c r="Y100" s="54"/>
      <c r="Z100" s="107" t="s">
        <v>123</v>
      </c>
      <c r="AA100" s="107"/>
      <c r="AB100" s="107"/>
      <c r="AC100" s="107"/>
      <c r="AD100" s="107"/>
      <c r="AE100" s="107"/>
      <c r="AF100" s="107"/>
      <c r="AG100" s="107"/>
    </row>
    <row r="101" spans="1:33" ht="50.25" customHeight="1" x14ac:dyDescent="0.25">
      <c r="A101" s="106" t="str">
        <f t="shared" si="11"/>
        <v xml:space="preserve">Incendios </v>
      </c>
      <c r="B101" s="106"/>
      <c r="C101" s="106"/>
      <c r="D101" s="106"/>
      <c r="E101" s="106"/>
      <c r="F101" s="106"/>
      <c r="G101" s="106"/>
      <c r="H101" s="106"/>
      <c r="I101" s="58" t="str">
        <f t="shared" si="12"/>
        <v xml:space="preserve">Tecnológico </v>
      </c>
      <c r="J101" s="58"/>
      <c r="K101" s="58"/>
      <c r="L101" s="58"/>
      <c r="M101" s="58"/>
      <c r="N101" s="58"/>
      <c r="O101" s="58"/>
      <c r="P101" s="58"/>
      <c r="Q101" s="113">
        <v>2.61</v>
      </c>
      <c r="R101" s="114"/>
      <c r="S101" s="113">
        <v>2.81</v>
      </c>
      <c r="T101" s="115"/>
      <c r="U101" s="113">
        <v>2</v>
      </c>
      <c r="V101" s="114"/>
      <c r="W101" s="54" t="str">
        <f t="shared" si="13"/>
        <v>Probable</v>
      </c>
      <c r="X101" s="54"/>
      <c r="Y101" s="54"/>
      <c r="Z101" s="107" t="s">
        <v>123</v>
      </c>
      <c r="AA101" s="107"/>
      <c r="AB101" s="107"/>
      <c r="AC101" s="107"/>
      <c r="AD101" s="107"/>
      <c r="AE101" s="107"/>
      <c r="AF101" s="107"/>
      <c r="AG101" s="107"/>
    </row>
    <row r="102" spans="1:33" ht="50.25" customHeight="1" x14ac:dyDescent="0.25">
      <c r="A102" s="106" t="str">
        <f t="shared" si="11"/>
        <v>Fallas en Equipos y/o Sistemas ( corto circuito, daños en maquinarias y equipos)</v>
      </c>
      <c r="B102" s="106"/>
      <c r="C102" s="106"/>
      <c r="D102" s="106"/>
      <c r="E102" s="106"/>
      <c r="F102" s="106"/>
      <c r="G102" s="106"/>
      <c r="H102" s="106"/>
      <c r="I102" s="58" t="str">
        <f t="shared" si="12"/>
        <v xml:space="preserve">Tecnológico </v>
      </c>
      <c r="J102" s="58"/>
      <c r="K102" s="58"/>
      <c r="L102" s="58"/>
      <c r="M102" s="58"/>
      <c r="N102" s="58"/>
      <c r="O102" s="58"/>
      <c r="P102" s="58"/>
      <c r="Q102" s="113">
        <v>2.61</v>
      </c>
      <c r="R102" s="114"/>
      <c r="S102" s="113">
        <v>2.81</v>
      </c>
      <c r="T102" s="115"/>
      <c r="U102" s="113">
        <v>2</v>
      </c>
      <c r="V102" s="114"/>
      <c r="W102" s="54" t="str">
        <f t="shared" si="13"/>
        <v>Probable</v>
      </c>
      <c r="X102" s="54"/>
      <c r="Y102" s="54"/>
      <c r="Z102" s="107" t="s">
        <v>123</v>
      </c>
      <c r="AA102" s="107"/>
      <c r="AB102" s="107"/>
      <c r="AC102" s="107"/>
      <c r="AD102" s="107"/>
      <c r="AE102" s="107"/>
      <c r="AF102" s="107"/>
      <c r="AG102" s="107"/>
    </row>
    <row r="103" spans="1:33" ht="50.25" customHeight="1" x14ac:dyDescent="0.25">
      <c r="A103" s="106" t="str">
        <f t="shared" si="11"/>
        <v>Emergencias con Sustancias Químicas (Derrames, escapes y vertimientos)</v>
      </c>
      <c r="B103" s="106"/>
      <c r="C103" s="106"/>
      <c r="D103" s="106"/>
      <c r="E103" s="106"/>
      <c r="F103" s="106"/>
      <c r="G103" s="106"/>
      <c r="H103" s="106"/>
      <c r="I103" s="58" t="str">
        <f t="shared" si="12"/>
        <v xml:space="preserve">Tecnológico </v>
      </c>
      <c r="J103" s="58"/>
      <c r="K103" s="58"/>
      <c r="L103" s="58"/>
      <c r="M103" s="58"/>
      <c r="N103" s="58"/>
      <c r="O103" s="58"/>
      <c r="P103" s="58"/>
      <c r="Q103" s="113">
        <v>2.61</v>
      </c>
      <c r="R103" s="114"/>
      <c r="S103" s="113">
        <v>2.81</v>
      </c>
      <c r="T103" s="115"/>
      <c r="U103" s="113">
        <v>2</v>
      </c>
      <c r="V103" s="114"/>
      <c r="W103" s="54" t="str">
        <f t="shared" si="13"/>
        <v>Probable</v>
      </c>
      <c r="X103" s="54"/>
      <c r="Y103" s="54"/>
      <c r="Z103" s="107" t="s">
        <v>123</v>
      </c>
      <c r="AA103" s="107"/>
      <c r="AB103" s="107"/>
      <c r="AC103" s="107"/>
      <c r="AD103" s="107"/>
      <c r="AE103" s="107"/>
      <c r="AF103" s="107"/>
      <c r="AG103" s="107"/>
    </row>
    <row r="104" spans="1:33" ht="15" customHeight="1" x14ac:dyDescent="0.2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row>
    <row r="105" spans="1:33" ht="15" customHeight="1" x14ac:dyDescent="0.25">
      <c r="A105" s="136" t="s">
        <v>125</v>
      </c>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row>
    <row r="106" spans="1:33" ht="28.5" customHeight="1" x14ac:dyDescent="0.25">
      <c r="A106" s="136" t="s">
        <v>126</v>
      </c>
      <c r="B106" s="136"/>
      <c r="C106" s="136"/>
      <c r="D106" s="136"/>
      <c r="E106" s="136"/>
      <c r="F106" s="136"/>
      <c r="G106" s="136"/>
      <c r="H106" s="136"/>
      <c r="I106" s="136"/>
      <c r="J106" s="136"/>
      <c r="K106" s="136"/>
      <c r="L106" s="137" t="s">
        <v>104</v>
      </c>
      <c r="M106" s="138"/>
      <c r="N106" s="138"/>
      <c r="O106" s="138"/>
      <c r="P106" s="138"/>
      <c r="Q106" s="138"/>
      <c r="R106" s="138"/>
      <c r="S106" s="138"/>
      <c r="T106" s="138"/>
      <c r="U106" s="138"/>
      <c r="V106" s="139"/>
      <c r="W106" s="140" t="s">
        <v>127</v>
      </c>
      <c r="X106" s="141"/>
      <c r="Y106" s="141"/>
      <c r="Z106" s="141"/>
      <c r="AA106" s="141"/>
      <c r="AB106" s="141"/>
      <c r="AC106" s="141"/>
      <c r="AD106" s="141"/>
      <c r="AE106" s="141"/>
      <c r="AF106" s="141"/>
      <c r="AG106" s="142"/>
    </row>
    <row r="107" spans="1:33" s="13" customFormat="1" ht="32.25" customHeight="1" x14ac:dyDescent="0.25">
      <c r="A107" s="135" t="str">
        <f>+A98</f>
        <v xml:space="preserve"> Epidemias y Pandemias</v>
      </c>
      <c r="B107" s="135"/>
      <c r="C107" s="135"/>
      <c r="D107" s="135"/>
      <c r="E107" s="135"/>
      <c r="F107" s="135"/>
      <c r="G107" s="135"/>
      <c r="H107" s="135"/>
      <c r="I107" s="135"/>
      <c r="J107" s="135"/>
      <c r="K107" s="135"/>
      <c r="L107" s="126" t="str">
        <f t="shared" ref="L107:L112" si="14">Z98</f>
        <v>Bajo</v>
      </c>
      <c r="M107" s="127"/>
      <c r="N107" s="127"/>
      <c r="O107" s="127"/>
      <c r="P107" s="127"/>
      <c r="Q107" s="127"/>
      <c r="R107" s="127"/>
      <c r="S107" s="127"/>
      <c r="T107" s="127"/>
      <c r="U107" s="127"/>
      <c r="V107" s="114"/>
      <c r="W107" s="128" t="s">
        <v>210</v>
      </c>
      <c r="X107" s="129"/>
      <c r="Y107" s="129"/>
      <c r="Z107" s="129"/>
      <c r="AA107" s="129"/>
      <c r="AB107" s="129"/>
      <c r="AC107" s="129"/>
      <c r="AD107" s="129"/>
      <c r="AE107" s="129"/>
      <c r="AF107" s="129"/>
      <c r="AG107" s="130"/>
    </row>
    <row r="108" spans="1:33" s="13" customFormat="1" ht="32.25" customHeight="1" x14ac:dyDescent="0.25">
      <c r="A108" s="135" t="str">
        <f>+A99</f>
        <v>Lluvias Fuertes y Granizadas</v>
      </c>
      <c r="B108" s="135"/>
      <c r="C108" s="135"/>
      <c r="D108" s="135"/>
      <c r="E108" s="135"/>
      <c r="F108" s="135"/>
      <c r="G108" s="135"/>
      <c r="H108" s="135"/>
      <c r="I108" s="135"/>
      <c r="J108" s="135"/>
      <c r="K108" s="135"/>
      <c r="L108" s="126" t="str">
        <f t="shared" si="14"/>
        <v xml:space="preserve">Medio </v>
      </c>
      <c r="M108" s="127"/>
      <c r="N108" s="127"/>
      <c r="O108" s="127"/>
      <c r="P108" s="127"/>
      <c r="Q108" s="127"/>
      <c r="R108" s="127"/>
      <c r="S108" s="127"/>
      <c r="T108" s="127"/>
      <c r="U108" s="127"/>
      <c r="V108" s="114"/>
      <c r="W108" s="128" t="s">
        <v>176</v>
      </c>
      <c r="X108" s="129"/>
      <c r="Y108" s="129"/>
      <c r="Z108" s="129"/>
      <c r="AA108" s="129"/>
      <c r="AB108" s="129"/>
      <c r="AC108" s="129"/>
      <c r="AD108" s="129"/>
      <c r="AE108" s="129"/>
      <c r="AF108" s="129"/>
      <c r="AG108" s="130"/>
    </row>
    <row r="109" spans="1:33" s="13" customFormat="1" ht="32.25" customHeight="1" x14ac:dyDescent="0.25">
      <c r="A109" s="135" t="str">
        <f>+A100</f>
        <v>Movimientos Sísmicos</v>
      </c>
      <c r="B109" s="135"/>
      <c r="C109" s="135"/>
      <c r="D109" s="135"/>
      <c r="E109" s="135"/>
      <c r="F109" s="135"/>
      <c r="G109" s="135"/>
      <c r="H109" s="135"/>
      <c r="I109" s="135"/>
      <c r="J109" s="135"/>
      <c r="K109" s="135"/>
      <c r="L109" s="126" t="str">
        <f t="shared" si="14"/>
        <v>Bajo</v>
      </c>
      <c r="M109" s="127"/>
      <c r="N109" s="127"/>
      <c r="O109" s="127"/>
      <c r="P109" s="127"/>
      <c r="Q109" s="127"/>
      <c r="R109" s="127"/>
      <c r="S109" s="127"/>
      <c r="T109" s="127"/>
      <c r="U109" s="127"/>
      <c r="V109" s="114"/>
      <c r="W109" s="128" t="s">
        <v>177</v>
      </c>
      <c r="X109" s="129"/>
      <c r="Y109" s="129"/>
      <c r="Z109" s="129"/>
      <c r="AA109" s="129"/>
      <c r="AB109" s="129"/>
      <c r="AC109" s="129"/>
      <c r="AD109" s="129"/>
      <c r="AE109" s="129"/>
      <c r="AF109" s="129"/>
      <c r="AG109" s="130"/>
    </row>
    <row r="110" spans="1:33" s="13" customFormat="1" ht="32.25" customHeight="1" x14ac:dyDescent="0.25">
      <c r="A110" s="135" t="str">
        <f>+A101</f>
        <v xml:space="preserve">Incendios </v>
      </c>
      <c r="B110" s="135"/>
      <c r="C110" s="135"/>
      <c r="D110" s="135"/>
      <c r="E110" s="135"/>
      <c r="F110" s="135"/>
      <c r="G110" s="135"/>
      <c r="H110" s="135"/>
      <c r="I110" s="135"/>
      <c r="J110" s="135"/>
      <c r="K110" s="135"/>
      <c r="L110" s="126" t="str">
        <f t="shared" si="14"/>
        <v>Bajo</v>
      </c>
      <c r="M110" s="127"/>
      <c r="N110" s="127"/>
      <c r="O110" s="127"/>
      <c r="P110" s="127"/>
      <c r="Q110" s="127"/>
      <c r="R110" s="127"/>
      <c r="S110" s="127"/>
      <c r="T110" s="127"/>
      <c r="U110" s="127"/>
      <c r="V110" s="114"/>
      <c r="W110" s="128" t="s">
        <v>180</v>
      </c>
      <c r="X110" s="129"/>
      <c r="Y110" s="129"/>
      <c r="Z110" s="129"/>
      <c r="AA110" s="129"/>
      <c r="AB110" s="129"/>
      <c r="AC110" s="129"/>
      <c r="AD110" s="129"/>
      <c r="AE110" s="129"/>
      <c r="AF110" s="129"/>
      <c r="AG110" s="130"/>
    </row>
    <row r="111" spans="1:33" s="13" customFormat="1" ht="46.5" customHeight="1" x14ac:dyDescent="0.25">
      <c r="A111" s="135" t="str">
        <f>+A102</f>
        <v>Fallas en Equipos y/o Sistemas ( corto circuito, daños en maquinarias y equipos)</v>
      </c>
      <c r="B111" s="135"/>
      <c r="C111" s="135"/>
      <c r="D111" s="135"/>
      <c r="E111" s="135"/>
      <c r="F111" s="135"/>
      <c r="G111" s="135"/>
      <c r="H111" s="135"/>
      <c r="I111" s="135"/>
      <c r="J111" s="135"/>
      <c r="K111" s="135"/>
      <c r="L111" s="126" t="str">
        <f t="shared" si="14"/>
        <v>Bajo</v>
      </c>
      <c r="M111" s="127"/>
      <c r="N111" s="127"/>
      <c r="O111" s="127"/>
      <c r="P111" s="127"/>
      <c r="Q111" s="127"/>
      <c r="R111" s="127"/>
      <c r="S111" s="127"/>
      <c r="T111" s="127"/>
      <c r="U111" s="127"/>
      <c r="V111" s="114"/>
      <c r="W111" s="128" t="s">
        <v>178</v>
      </c>
      <c r="X111" s="129"/>
      <c r="Y111" s="129"/>
      <c r="Z111" s="129"/>
      <c r="AA111" s="129"/>
      <c r="AB111" s="129"/>
      <c r="AC111" s="129"/>
      <c r="AD111" s="129"/>
      <c r="AE111" s="129"/>
      <c r="AF111" s="129"/>
      <c r="AG111" s="130"/>
    </row>
    <row r="112" spans="1:33" s="13" customFormat="1" ht="43.5" customHeight="1" x14ac:dyDescent="0.25">
      <c r="A112" s="135" t="str">
        <f t="shared" ref="A112" si="15">+A103</f>
        <v>Emergencias con Sustancias Químicas (Derrames, escapes y vertimientos)</v>
      </c>
      <c r="B112" s="135"/>
      <c r="C112" s="135"/>
      <c r="D112" s="135"/>
      <c r="E112" s="135"/>
      <c r="F112" s="135"/>
      <c r="G112" s="135"/>
      <c r="H112" s="135"/>
      <c r="I112" s="135"/>
      <c r="J112" s="135"/>
      <c r="K112" s="135"/>
      <c r="L112" s="126" t="str">
        <f t="shared" si="14"/>
        <v>Bajo</v>
      </c>
      <c r="M112" s="127"/>
      <c r="N112" s="127"/>
      <c r="O112" s="127"/>
      <c r="P112" s="127"/>
      <c r="Q112" s="127"/>
      <c r="R112" s="127"/>
      <c r="S112" s="127"/>
      <c r="T112" s="127"/>
      <c r="U112" s="127"/>
      <c r="V112" s="114"/>
      <c r="W112" s="128" t="s">
        <v>179</v>
      </c>
      <c r="X112" s="129"/>
      <c r="Y112" s="129"/>
      <c r="Z112" s="129"/>
      <c r="AA112" s="129"/>
      <c r="AB112" s="129"/>
      <c r="AC112" s="129"/>
      <c r="AD112" s="129"/>
      <c r="AE112" s="129"/>
      <c r="AF112" s="129"/>
      <c r="AG112" s="130"/>
    </row>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sheetData>
  <mergeCells count="387">
    <mergeCell ref="A1:AG3"/>
    <mergeCell ref="A112:K112"/>
    <mergeCell ref="L110:V110"/>
    <mergeCell ref="W110:AG110"/>
    <mergeCell ref="L111:V111"/>
    <mergeCell ref="W111:AG111"/>
    <mergeCell ref="L112:V112"/>
    <mergeCell ref="W112:AG112"/>
    <mergeCell ref="A110:K110"/>
    <mergeCell ref="I104:P104"/>
    <mergeCell ref="Q104:Y104"/>
    <mergeCell ref="Z104:AG104"/>
    <mergeCell ref="A111:K111"/>
    <mergeCell ref="A105:AG105"/>
    <mergeCell ref="A106:K106"/>
    <mergeCell ref="L106:V106"/>
    <mergeCell ref="W106:AG106"/>
    <mergeCell ref="A109:K109"/>
    <mergeCell ref="L107:V107"/>
    <mergeCell ref="W107:AG107"/>
    <mergeCell ref="A108:K108"/>
    <mergeCell ref="L108:V108"/>
    <mergeCell ref="W108:AG108"/>
    <mergeCell ref="A102:H102"/>
    <mergeCell ref="I102:P102"/>
    <mergeCell ref="Z102:AG102"/>
    <mergeCell ref="A103:H103"/>
    <mergeCell ref="I103:P103"/>
    <mergeCell ref="Z103:AG103"/>
    <mergeCell ref="A104:H104"/>
    <mergeCell ref="Q102:R102"/>
    <mergeCell ref="S102:T102"/>
    <mergeCell ref="U102:V102"/>
    <mergeCell ref="W102:Y102"/>
    <mergeCell ref="Q103:R103"/>
    <mergeCell ref="S103:T103"/>
    <mergeCell ref="U103:V103"/>
    <mergeCell ref="W103:Y103"/>
    <mergeCell ref="L109:V109"/>
    <mergeCell ref="W109:AG109"/>
    <mergeCell ref="A18:F18"/>
    <mergeCell ref="G18:J18"/>
    <mergeCell ref="K18:O18"/>
    <mergeCell ref="P18:Z18"/>
    <mergeCell ref="AA18:AG18"/>
    <mergeCell ref="A16:F16"/>
    <mergeCell ref="P16:Z16"/>
    <mergeCell ref="AA16:AG16"/>
    <mergeCell ref="A107:K107"/>
    <mergeCell ref="A86:O86"/>
    <mergeCell ref="P86:U86"/>
    <mergeCell ref="A87:AG87"/>
    <mergeCell ref="A88:O88"/>
    <mergeCell ref="P88:U88"/>
    <mergeCell ref="V84:Z86"/>
    <mergeCell ref="AB84:AG86"/>
    <mergeCell ref="V88:Z90"/>
    <mergeCell ref="AB88:AG90"/>
    <mergeCell ref="AA84:AA86"/>
    <mergeCell ref="AA88:AA90"/>
    <mergeCell ref="A90:O90"/>
    <mergeCell ref="P90:U90"/>
    <mergeCell ref="AA14:AG14"/>
    <mergeCell ref="AA17:AG17"/>
    <mergeCell ref="A15:F15"/>
    <mergeCell ref="G15:J15"/>
    <mergeCell ref="A14:F14"/>
    <mergeCell ref="G14:J14"/>
    <mergeCell ref="K14:O14"/>
    <mergeCell ref="P14:Z14"/>
    <mergeCell ref="A17:F17"/>
    <mergeCell ref="G17:J17"/>
    <mergeCell ref="K17:O17"/>
    <mergeCell ref="P17:Z17"/>
    <mergeCell ref="K15:O15"/>
    <mergeCell ref="P15:Z15"/>
    <mergeCell ref="AA15:AG15"/>
    <mergeCell ref="G16:J16"/>
    <mergeCell ref="K16:O16"/>
    <mergeCell ref="A84:O84"/>
    <mergeCell ref="P84:U84"/>
    <mergeCell ref="A85:O85"/>
    <mergeCell ref="P85:U85"/>
    <mergeCell ref="U98:V98"/>
    <mergeCell ref="W98:Y98"/>
    <mergeCell ref="Q97:R97"/>
    <mergeCell ref="S97:T97"/>
    <mergeCell ref="U97:V97"/>
    <mergeCell ref="W97:Y97"/>
    <mergeCell ref="A91:AG91"/>
    <mergeCell ref="A89:O89"/>
    <mergeCell ref="P89:U89"/>
    <mergeCell ref="I98:P98"/>
    <mergeCell ref="Z98:AG98"/>
    <mergeCell ref="A101:H101"/>
    <mergeCell ref="I101:P101"/>
    <mergeCell ref="Z101:AG101"/>
    <mergeCell ref="Q101:R101"/>
    <mergeCell ref="S101:T101"/>
    <mergeCell ref="U101:V101"/>
    <mergeCell ref="W101:Y101"/>
    <mergeCell ref="A100:H100"/>
    <mergeCell ref="I100:P100"/>
    <mergeCell ref="Z100:AG100"/>
    <mergeCell ref="Q100:R100"/>
    <mergeCell ref="S100:T100"/>
    <mergeCell ref="U100:V100"/>
    <mergeCell ref="W100:Y100"/>
    <mergeCell ref="A99:H99"/>
    <mergeCell ref="I99:P99"/>
    <mergeCell ref="Z99:AG99"/>
    <mergeCell ref="A94:O94"/>
    <mergeCell ref="P94:U94"/>
    <mergeCell ref="A95:AG95"/>
    <mergeCell ref="Q96:Y96"/>
    <mergeCell ref="V92:Z94"/>
    <mergeCell ref="AB92:AG94"/>
    <mergeCell ref="Q99:R99"/>
    <mergeCell ref="S99:T99"/>
    <mergeCell ref="U99:V99"/>
    <mergeCell ref="W99:Y99"/>
    <mergeCell ref="A92:O92"/>
    <mergeCell ref="P92:U92"/>
    <mergeCell ref="A93:O93"/>
    <mergeCell ref="P93:U93"/>
    <mergeCell ref="A96:H97"/>
    <mergeCell ref="AA92:AA94"/>
    <mergeCell ref="Q98:R98"/>
    <mergeCell ref="S98:T98"/>
    <mergeCell ref="I96:P97"/>
    <mergeCell ref="Z96:AG97"/>
    <mergeCell ref="A98:H98"/>
    <mergeCell ref="A79:AB79"/>
    <mergeCell ref="AC79:AG79"/>
    <mergeCell ref="A80:AG80"/>
    <mergeCell ref="A81:U81"/>
    <mergeCell ref="A82:O82"/>
    <mergeCell ref="P82:U82"/>
    <mergeCell ref="V81:AG82"/>
    <mergeCell ref="A83:AG83"/>
    <mergeCell ref="A74:AB74"/>
    <mergeCell ref="AC74:AG74"/>
    <mergeCell ref="A75:A78"/>
    <mergeCell ref="B75:O75"/>
    <mergeCell ref="P75:T75"/>
    <mergeCell ref="U75:AB75"/>
    <mergeCell ref="AC75:AG75"/>
    <mergeCell ref="B76:O76"/>
    <mergeCell ref="P76:T76"/>
    <mergeCell ref="U76:AB76"/>
    <mergeCell ref="AC76:AG76"/>
    <mergeCell ref="B77:O77"/>
    <mergeCell ref="P77:T77"/>
    <mergeCell ref="U77:AB77"/>
    <mergeCell ref="AC77:AG77"/>
    <mergeCell ref="B78:O78"/>
    <mergeCell ref="P78:T78"/>
    <mergeCell ref="U78:AB78"/>
    <mergeCell ref="AC78:AG78"/>
    <mergeCell ref="B73:O73"/>
    <mergeCell ref="P73:T73"/>
    <mergeCell ref="U73:AB73"/>
    <mergeCell ref="AC73:AG73"/>
    <mergeCell ref="A70:A73"/>
    <mergeCell ref="B70:O70"/>
    <mergeCell ref="P70:T70"/>
    <mergeCell ref="U70:AB70"/>
    <mergeCell ref="AC70:AG70"/>
    <mergeCell ref="B71:O71"/>
    <mergeCell ref="P71:T71"/>
    <mergeCell ref="U71:AB71"/>
    <mergeCell ref="AC71:AG71"/>
    <mergeCell ref="B72:O72"/>
    <mergeCell ref="A69:AB69"/>
    <mergeCell ref="AC69:AG69"/>
    <mergeCell ref="U66:AB66"/>
    <mergeCell ref="AC66:AG66"/>
    <mergeCell ref="B67:O67"/>
    <mergeCell ref="P67:T67"/>
    <mergeCell ref="U67:AB67"/>
    <mergeCell ref="AC67:AG67"/>
    <mergeCell ref="P72:T72"/>
    <mergeCell ref="U72:AB72"/>
    <mergeCell ref="AC72:AG72"/>
    <mergeCell ref="A63:AB63"/>
    <mergeCell ref="AC63:AG63"/>
    <mergeCell ref="A64:AG64"/>
    <mergeCell ref="A65:A68"/>
    <mergeCell ref="B65:O65"/>
    <mergeCell ref="P65:T65"/>
    <mergeCell ref="U65:AB65"/>
    <mergeCell ref="AC65:AG65"/>
    <mergeCell ref="B66:O66"/>
    <mergeCell ref="P66:T66"/>
    <mergeCell ref="B68:O68"/>
    <mergeCell ref="P68:T68"/>
    <mergeCell ref="U68:AB68"/>
    <mergeCell ref="AC68:AG68"/>
    <mergeCell ref="A58:AB58"/>
    <mergeCell ref="AC58:AG58"/>
    <mergeCell ref="A59:A62"/>
    <mergeCell ref="B59:O59"/>
    <mergeCell ref="P59:T59"/>
    <mergeCell ref="U59:AB59"/>
    <mergeCell ref="AC59:AG59"/>
    <mergeCell ref="B60:O60"/>
    <mergeCell ref="P60:T60"/>
    <mergeCell ref="U60:AB60"/>
    <mergeCell ref="AC60:AG60"/>
    <mergeCell ref="B61:O61"/>
    <mergeCell ref="P61:T61"/>
    <mergeCell ref="U61:AB61"/>
    <mergeCell ref="AC61:AG61"/>
    <mergeCell ref="B62:O62"/>
    <mergeCell ref="P62:T62"/>
    <mergeCell ref="U62:AB62"/>
    <mergeCell ref="AC62:AG62"/>
    <mergeCell ref="AC57:AG57"/>
    <mergeCell ref="B54:O54"/>
    <mergeCell ref="P54:T54"/>
    <mergeCell ref="U54:AB54"/>
    <mergeCell ref="AC54:AG54"/>
    <mergeCell ref="B55:O55"/>
    <mergeCell ref="P55:T55"/>
    <mergeCell ref="U55:AB55"/>
    <mergeCell ref="AC55:AG55"/>
    <mergeCell ref="P52:T52"/>
    <mergeCell ref="U52:AB52"/>
    <mergeCell ref="AC52:AG52"/>
    <mergeCell ref="B53:O53"/>
    <mergeCell ref="P53:T53"/>
    <mergeCell ref="U53:AB53"/>
    <mergeCell ref="AC53:AG53"/>
    <mergeCell ref="A50:A57"/>
    <mergeCell ref="B50:O50"/>
    <mergeCell ref="P50:T50"/>
    <mergeCell ref="U50:AB50"/>
    <mergeCell ref="AC50:AG50"/>
    <mergeCell ref="B51:O51"/>
    <mergeCell ref="P51:T51"/>
    <mergeCell ref="U51:AB51"/>
    <mergeCell ref="AC51:AG51"/>
    <mergeCell ref="B52:O52"/>
    <mergeCell ref="B56:O56"/>
    <mergeCell ref="P56:T56"/>
    <mergeCell ref="U56:AB56"/>
    <mergeCell ref="AC56:AG56"/>
    <mergeCell ref="B57:O57"/>
    <mergeCell ref="P57:T57"/>
    <mergeCell ref="U57:AB57"/>
    <mergeCell ref="A49:AB49"/>
    <mergeCell ref="AC49:AG49"/>
    <mergeCell ref="B46:O46"/>
    <mergeCell ref="P46:T46"/>
    <mergeCell ref="U46:AB46"/>
    <mergeCell ref="AC46:AG46"/>
    <mergeCell ref="B47:O47"/>
    <mergeCell ref="P47:T47"/>
    <mergeCell ref="U47:AB47"/>
    <mergeCell ref="AC47:AG47"/>
    <mergeCell ref="U44:AB44"/>
    <mergeCell ref="AC44:AG44"/>
    <mergeCell ref="B45:O45"/>
    <mergeCell ref="P45:T45"/>
    <mergeCell ref="U45:AB45"/>
    <mergeCell ref="AC45:AG45"/>
    <mergeCell ref="A41:AB41"/>
    <mergeCell ref="AC41:AG41"/>
    <mergeCell ref="A42:AG42"/>
    <mergeCell ref="A43:A48"/>
    <mergeCell ref="B43:O43"/>
    <mergeCell ref="P43:T43"/>
    <mergeCell ref="U43:AB43"/>
    <mergeCell ref="AC43:AG43"/>
    <mergeCell ref="B44:O44"/>
    <mergeCell ref="P44:T44"/>
    <mergeCell ref="B48:O48"/>
    <mergeCell ref="P48:T48"/>
    <mergeCell ref="U48:AB48"/>
    <mergeCell ref="AC48:AG48"/>
    <mergeCell ref="P39:T39"/>
    <mergeCell ref="U39:AB39"/>
    <mergeCell ref="AC39:AG39"/>
    <mergeCell ref="B40:O40"/>
    <mergeCell ref="P40:T40"/>
    <mergeCell ref="U40:AB40"/>
    <mergeCell ref="AC40:AG40"/>
    <mergeCell ref="A37:A40"/>
    <mergeCell ref="B37:O37"/>
    <mergeCell ref="P37:T37"/>
    <mergeCell ref="U37:AB37"/>
    <mergeCell ref="AC37:AG37"/>
    <mergeCell ref="B38:O38"/>
    <mergeCell ref="P38:T38"/>
    <mergeCell ref="U38:AB38"/>
    <mergeCell ref="AC38:AG38"/>
    <mergeCell ref="B39:O39"/>
    <mergeCell ref="B35:O35"/>
    <mergeCell ref="P35:T35"/>
    <mergeCell ref="U35:AB35"/>
    <mergeCell ref="AC35:AG35"/>
    <mergeCell ref="A36:AB36"/>
    <mergeCell ref="AC36:AG36"/>
    <mergeCell ref="P33:T33"/>
    <mergeCell ref="U33:AB33"/>
    <mergeCell ref="AC33:AG33"/>
    <mergeCell ref="B34:O34"/>
    <mergeCell ref="P34:T34"/>
    <mergeCell ref="U34:AB34"/>
    <mergeCell ref="AC34:AG34"/>
    <mergeCell ref="A31:A35"/>
    <mergeCell ref="B31:O31"/>
    <mergeCell ref="P31:T31"/>
    <mergeCell ref="U31:AB31"/>
    <mergeCell ref="AC31:AG31"/>
    <mergeCell ref="B32:O32"/>
    <mergeCell ref="P32:T32"/>
    <mergeCell ref="U32:AB32"/>
    <mergeCell ref="AC32:AG32"/>
    <mergeCell ref="B33:O33"/>
    <mergeCell ref="P24:T24"/>
    <mergeCell ref="U24:AB24"/>
    <mergeCell ref="AC24:AG24"/>
    <mergeCell ref="B29:O29"/>
    <mergeCell ref="P29:T29"/>
    <mergeCell ref="U29:AB29"/>
    <mergeCell ref="AC29:AG29"/>
    <mergeCell ref="A30:AB30"/>
    <mergeCell ref="AC30:AG30"/>
    <mergeCell ref="B27:O27"/>
    <mergeCell ref="P27:T27"/>
    <mergeCell ref="U27:AB27"/>
    <mergeCell ref="AC27:AG27"/>
    <mergeCell ref="B28:O28"/>
    <mergeCell ref="P28:T28"/>
    <mergeCell ref="U28:AB28"/>
    <mergeCell ref="AC28:AG28"/>
    <mergeCell ref="G13:J13"/>
    <mergeCell ref="K13:O13"/>
    <mergeCell ref="P13:Z13"/>
    <mergeCell ref="A12:F12"/>
    <mergeCell ref="G12:J12"/>
    <mergeCell ref="K12:O12"/>
    <mergeCell ref="P12:Z12"/>
    <mergeCell ref="A9:AG9"/>
    <mergeCell ref="A10:AG10"/>
    <mergeCell ref="A11:F11"/>
    <mergeCell ref="G11:J11"/>
    <mergeCell ref="K11:O11"/>
    <mergeCell ref="P11:Z11"/>
    <mergeCell ref="AA11:AG11"/>
    <mergeCell ref="AA12:AG12"/>
    <mergeCell ref="AA13:AG13"/>
    <mergeCell ref="A13:F13"/>
    <mergeCell ref="A4:AG4"/>
    <mergeCell ref="A5:M5"/>
    <mergeCell ref="N5:AD5"/>
    <mergeCell ref="A7:M7"/>
    <mergeCell ref="N7:AD7"/>
    <mergeCell ref="A8:M8"/>
    <mergeCell ref="N8:AD8"/>
    <mergeCell ref="A6:M6"/>
    <mergeCell ref="N6:AD6"/>
    <mergeCell ref="A19:AG19"/>
    <mergeCell ref="A20:AG20"/>
    <mergeCell ref="A21:A29"/>
    <mergeCell ref="B21:O21"/>
    <mergeCell ref="P21:T21"/>
    <mergeCell ref="U21:AB21"/>
    <mergeCell ref="AC21:AG21"/>
    <mergeCell ref="B22:O22"/>
    <mergeCell ref="P22:T22"/>
    <mergeCell ref="U22:AB22"/>
    <mergeCell ref="B25:O25"/>
    <mergeCell ref="P25:T25"/>
    <mergeCell ref="U25:AB25"/>
    <mergeCell ref="AC25:AG25"/>
    <mergeCell ref="B26:O26"/>
    <mergeCell ref="P26:T26"/>
    <mergeCell ref="U26:AB26"/>
    <mergeCell ref="AC26:AG26"/>
    <mergeCell ref="AC22:AG22"/>
    <mergeCell ref="B23:O23"/>
    <mergeCell ref="P23:T23"/>
    <mergeCell ref="U23:AB23"/>
    <mergeCell ref="AC23:AG23"/>
    <mergeCell ref="B24:O24"/>
  </mergeCells>
  <conditionalFormatting sqref="AA13 W98:W103">
    <cfRule type="containsText" dxfId="32" priority="124" operator="containsText" text="Inminente">
      <formula>NOT(ISERROR(SEARCH("Inminente",W13)))</formula>
    </cfRule>
    <cfRule type="containsText" dxfId="31" priority="125" operator="containsText" text="Posible">
      <formula>NOT(ISERROR(SEARCH("Posible",W13)))</formula>
    </cfRule>
    <cfRule type="containsText" dxfId="30" priority="126" operator="containsText" text="Probable">
      <formula>NOT(ISERROR(SEARCH("Probable",W13)))</formula>
    </cfRule>
  </conditionalFormatting>
  <conditionalFormatting sqref="AA12">
    <cfRule type="containsText" dxfId="29" priority="94" operator="containsText" text="Inminente">
      <formula>NOT(ISERROR(SEARCH("Inminente",AA12)))</formula>
    </cfRule>
    <cfRule type="containsText" dxfId="28" priority="95" operator="containsText" text="Posible">
      <formula>NOT(ISERROR(SEARCH("Posible",AA12)))</formula>
    </cfRule>
    <cfRule type="containsText" dxfId="27" priority="96" operator="containsText" text="Probable">
      <formula>NOT(ISERROR(SEARCH("Probable",AA12)))</formula>
    </cfRule>
  </conditionalFormatting>
  <conditionalFormatting sqref="AA17">
    <cfRule type="containsText" dxfId="26" priority="100" operator="containsText" text="Inminente">
      <formula>NOT(ISERROR(SEARCH("Inminente",AA17)))</formula>
    </cfRule>
    <cfRule type="containsText" dxfId="25" priority="101" operator="containsText" text="Posible">
      <formula>NOT(ISERROR(SEARCH("Posible",AA17)))</formula>
    </cfRule>
    <cfRule type="containsText" dxfId="24" priority="102" operator="containsText" text="Probable">
      <formula>NOT(ISERROR(SEARCH("Probable",AA17)))</formula>
    </cfRule>
  </conditionalFormatting>
  <conditionalFormatting sqref="AA14">
    <cfRule type="containsText" dxfId="23" priority="76" operator="containsText" text="Inminente">
      <formula>NOT(ISERROR(SEARCH("Inminente",AA14)))</formula>
    </cfRule>
    <cfRule type="containsText" dxfId="22" priority="77" operator="containsText" text="Posible">
      <formula>NOT(ISERROR(SEARCH("Posible",AA14)))</formula>
    </cfRule>
    <cfRule type="containsText" dxfId="21" priority="78" operator="containsText" text="Probable">
      <formula>NOT(ISERROR(SEARCH("Probable",AA14)))</formula>
    </cfRule>
  </conditionalFormatting>
  <conditionalFormatting sqref="AA15">
    <cfRule type="containsText" dxfId="20" priority="88" operator="containsText" text="Inminente">
      <formula>NOT(ISERROR(SEARCH("Inminente",AA15)))</formula>
    </cfRule>
    <cfRule type="containsText" dxfId="19" priority="89" operator="containsText" text="Posible">
      <formula>NOT(ISERROR(SEARCH("Posible",AA15)))</formula>
    </cfRule>
    <cfRule type="containsText" dxfId="18" priority="90" operator="containsText" text="Probable">
      <formula>NOT(ISERROR(SEARCH("Probable",AA15)))</formula>
    </cfRule>
  </conditionalFormatting>
  <conditionalFormatting sqref="AA16">
    <cfRule type="containsText" dxfId="17" priority="67" operator="containsText" text="Inminente">
      <formula>NOT(ISERROR(SEARCH("Inminente",AA16)))</formula>
    </cfRule>
    <cfRule type="containsText" dxfId="16" priority="68" operator="containsText" text="Posible">
      <formula>NOT(ISERROR(SEARCH("Posible",AA16)))</formula>
    </cfRule>
    <cfRule type="containsText" dxfId="15" priority="69" operator="containsText" text="Probable">
      <formula>NOT(ISERROR(SEARCH("Probable",AA16)))</formula>
    </cfRule>
  </conditionalFormatting>
  <conditionalFormatting sqref="AA18">
    <cfRule type="containsText" dxfId="14" priority="64" operator="containsText" text="Inminente">
      <formula>NOT(ISERROR(SEARCH("Inminente",AA18)))</formula>
    </cfRule>
    <cfRule type="containsText" dxfId="13" priority="65" operator="containsText" text="Posible">
      <formula>NOT(ISERROR(SEARCH("Posible",AA18)))</formula>
    </cfRule>
    <cfRule type="containsText" dxfId="12" priority="66" operator="containsText" text="Probable">
      <formula>NOT(ISERROR(SEARCH("Probable",AA18)))</formula>
    </cfRule>
  </conditionalFormatting>
  <conditionalFormatting sqref="V84">
    <cfRule type="cellIs" dxfId="11" priority="31" operator="between">
      <formula>0</formula>
      <formula>1</formula>
    </cfRule>
    <cfRule type="cellIs" dxfId="10" priority="32" operator="between">
      <formula>1.1</formula>
      <formula>2</formula>
    </cfRule>
    <cfRule type="cellIs" dxfId="9" priority="33" operator="between">
      <formula>2.1</formula>
      <formula>3</formula>
    </cfRule>
  </conditionalFormatting>
  <conditionalFormatting sqref="Q98:V103">
    <cfRule type="cellIs" dxfId="8" priority="22" operator="between">
      <formula>2.1</formula>
      <formula>3</formula>
    </cfRule>
    <cfRule type="cellIs" dxfId="7" priority="23" operator="between">
      <formula>1.1</formula>
      <formula>2</formula>
    </cfRule>
    <cfRule type="cellIs" dxfId="6" priority="24" operator="between">
      <formula>0</formula>
      <formula>1</formula>
    </cfRule>
  </conditionalFormatting>
  <conditionalFormatting sqref="V88">
    <cfRule type="cellIs" dxfId="5" priority="10" operator="between">
      <formula>0</formula>
      <formula>1</formula>
    </cfRule>
    <cfRule type="cellIs" dxfId="4" priority="11" operator="between">
      <formula>1.1</formula>
      <formula>2</formula>
    </cfRule>
    <cfRule type="cellIs" dxfId="3" priority="12" operator="between">
      <formula>2.1</formula>
      <formula>3</formula>
    </cfRule>
  </conditionalFormatting>
  <conditionalFormatting sqref="V92">
    <cfRule type="cellIs" dxfId="2" priority="7" operator="between">
      <formula>0</formula>
      <formula>1</formula>
    </cfRule>
    <cfRule type="cellIs" dxfId="1" priority="8" operator="between">
      <formula>1.1</formula>
      <formula>2</formula>
    </cfRule>
    <cfRule type="cellIs" dxfId="0" priority="9" operator="between">
      <formula>2.1</formula>
      <formula>3</formula>
    </cfRule>
  </conditionalFormatting>
  <dataValidations count="2">
    <dataValidation type="list" allowBlank="1" showInputMessage="1" showErrorMessage="1" sqref="P22:T29 P31:T35 P37:T40 P75:T78 P50:T57 P59:T62 P65:T68 P70:T73 P43:T48">
      <formula1>"Si,No,Parcial"</formula1>
    </dataValidation>
    <dataValidation type="list" allowBlank="1" showInputMessage="1" showErrorMessage="1" sqref="AA12:AA18">
      <formula1>"Posible,Probable,Inminente"</formula1>
    </dataValidation>
  </dataValidations>
  <pageMargins left="0.7" right="0.7" top="0.75" bottom="0.75" header="0.3" footer="0.3"/>
  <pageSetup paperSize="9" scale="60" orientation="landscape" r:id="rId1"/>
  <rowBreaks count="3" manualBreakCount="3">
    <brk id="17" max="16383" man="1"/>
    <brk id="30" max="16383" man="1"/>
    <brk id="63" max="16383" man="1"/>
  </rowBreaks>
  <colBreaks count="1" manualBreakCount="1">
    <brk id="33"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44"/>
  <sheetViews>
    <sheetView topLeftCell="A28" zoomScaleNormal="100" workbookViewId="0">
      <selection activeCell="B22" sqref="B22"/>
    </sheetView>
  </sheetViews>
  <sheetFormatPr baseColWidth="10" defaultColWidth="11.42578125" defaultRowHeight="15" x14ac:dyDescent="0.25"/>
  <cols>
    <col min="1" max="1" width="22.42578125" style="6" customWidth="1"/>
    <col min="2" max="2" width="58.7109375" style="6" customWidth="1"/>
    <col min="3" max="16384" width="11.42578125" style="6"/>
  </cols>
  <sheetData>
    <row r="4" spans="1:2" x14ac:dyDescent="0.25">
      <c r="A4" s="1" t="s">
        <v>128</v>
      </c>
      <c r="B4" s="1" t="s">
        <v>129</v>
      </c>
    </row>
    <row r="5" spans="1:2" ht="25.5" x14ac:dyDescent="0.25">
      <c r="A5" s="143" t="s">
        <v>130</v>
      </c>
      <c r="B5" s="7" t="s">
        <v>131</v>
      </c>
    </row>
    <row r="6" spans="1:2" ht="25.5" x14ac:dyDescent="0.25">
      <c r="A6" s="145"/>
      <c r="B6" s="2" t="s">
        <v>132</v>
      </c>
    </row>
    <row r="7" spans="1:2" x14ac:dyDescent="0.25">
      <c r="A7" s="147" t="s">
        <v>133</v>
      </c>
      <c r="B7" s="2" t="s">
        <v>14</v>
      </c>
    </row>
    <row r="8" spans="1:2" x14ac:dyDescent="0.25">
      <c r="A8" s="148"/>
      <c r="B8" s="2" t="s">
        <v>16</v>
      </c>
    </row>
    <row r="9" spans="1:2" x14ac:dyDescent="0.25">
      <c r="A9" s="148"/>
      <c r="B9" s="3" t="s">
        <v>134</v>
      </c>
    </row>
    <row r="10" spans="1:2" x14ac:dyDescent="0.25">
      <c r="A10" s="148"/>
      <c r="B10" s="3" t="s">
        <v>135</v>
      </c>
    </row>
    <row r="11" spans="1:2" x14ac:dyDescent="0.25">
      <c r="A11" s="148"/>
      <c r="B11" s="3" t="s">
        <v>136</v>
      </c>
    </row>
    <row r="12" spans="1:2" x14ac:dyDescent="0.25">
      <c r="A12" s="148"/>
      <c r="B12" s="5" t="s">
        <v>137</v>
      </c>
    </row>
    <row r="13" spans="1:2" x14ac:dyDescent="0.25">
      <c r="A13" s="148"/>
      <c r="B13" s="5" t="s">
        <v>138</v>
      </c>
    </row>
    <row r="14" spans="1:2" ht="25.5" x14ac:dyDescent="0.25">
      <c r="A14" s="149"/>
      <c r="B14" s="2" t="s">
        <v>139</v>
      </c>
    </row>
    <row r="15" spans="1:2" x14ac:dyDescent="0.25">
      <c r="A15" s="143" t="s">
        <v>140</v>
      </c>
      <c r="B15" s="2" t="s">
        <v>141</v>
      </c>
    </row>
    <row r="16" spans="1:2" x14ac:dyDescent="0.25">
      <c r="A16" s="144"/>
      <c r="B16" s="4" t="s">
        <v>142</v>
      </c>
    </row>
    <row r="17" spans="1:2" ht="25.5" x14ac:dyDescent="0.25">
      <c r="A17" s="144"/>
      <c r="B17" s="4" t="s">
        <v>143</v>
      </c>
    </row>
    <row r="18" spans="1:2" x14ac:dyDescent="0.25">
      <c r="A18" s="144"/>
      <c r="B18" s="3" t="s">
        <v>18</v>
      </c>
    </row>
    <row r="19" spans="1:2" x14ac:dyDescent="0.25">
      <c r="A19" s="144"/>
      <c r="B19" s="3" t="s">
        <v>144</v>
      </c>
    </row>
    <row r="20" spans="1:2" x14ac:dyDescent="0.25">
      <c r="A20" s="144"/>
      <c r="B20" s="5" t="s">
        <v>145</v>
      </c>
    </row>
    <row r="21" spans="1:2" x14ac:dyDescent="0.25">
      <c r="A21" s="144"/>
      <c r="B21" s="5" t="s">
        <v>146</v>
      </c>
    </row>
    <row r="22" spans="1:2" ht="25.5" x14ac:dyDescent="0.25">
      <c r="A22" s="145"/>
      <c r="B22" s="4" t="s">
        <v>147</v>
      </c>
    </row>
    <row r="23" spans="1:2" ht="38.25" x14ac:dyDescent="0.25">
      <c r="A23" s="150" t="s">
        <v>148</v>
      </c>
      <c r="B23" s="4" t="s">
        <v>149</v>
      </c>
    </row>
    <row r="24" spans="1:2" x14ac:dyDescent="0.25">
      <c r="A24" s="150"/>
      <c r="B24" s="4" t="s">
        <v>150</v>
      </c>
    </row>
    <row r="25" spans="1:2" x14ac:dyDescent="0.25">
      <c r="A25" s="150"/>
      <c r="B25" s="2" t="s">
        <v>26</v>
      </c>
    </row>
    <row r="26" spans="1:2" ht="25.5" x14ac:dyDescent="0.25">
      <c r="A26" s="150"/>
      <c r="B26" s="4" t="str">
        <f>+IF(elinicio&lt;&gt;"PPRE CONSTRUCCION","Fallas estructurales (columnas, muros, pórticos, vigas, techos, colapso de la estrucutura, represas, diques)","Fallas estructurales (columnas, muros, pórticos, vigas, techos, colapso de la estrucutura, represas, diques,desprendimientos de tierra en excavaciones )")</f>
        <v>Fallas estructurales (columnas, muros, pórticos, vigas, techos, colapso de la estrucutura, represas, diques)</v>
      </c>
    </row>
    <row r="27" spans="1:2" ht="25.5" x14ac:dyDescent="0.25">
      <c r="A27" s="150"/>
      <c r="B27" s="4" t="s">
        <v>151</v>
      </c>
    </row>
    <row r="28" spans="1:2" x14ac:dyDescent="0.25">
      <c r="A28" s="150"/>
      <c r="B28" s="4" t="s">
        <v>152</v>
      </c>
    </row>
    <row r="29" spans="1:2" x14ac:dyDescent="0.25">
      <c r="A29" s="150"/>
      <c r="B29" s="4" t="s">
        <v>23</v>
      </c>
    </row>
    <row r="30" spans="1:2" x14ac:dyDescent="0.25">
      <c r="A30" s="150"/>
      <c r="B30" s="4" t="s">
        <v>153</v>
      </c>
    </row>
    <row r="31" spans="1:2" x14ac:dyDescent="0.25">
      <c r="A31" s="150"/>
      <c r="B31" s="4" t="s">
        <v>154</v>
      </c>
    </row>
    <row r="32" spans="1:2" ht="25.5" x14ac:dyDescent="0.25">
      <c r="A32" s="150"/>
      <c r="B32" s="2" t="s">
        <v>155</v>
      </c>
    </row>
    <row r="33" spans="1:2" ht="25.5" x14ac:dyDescent="0.25">
      <c r="A33" s="150"/>
      <c r="B33" s="4" t="s">
        <v>156</v>
      </c>
    </row>
    <row r="34" spans="1:2" x14ac:dyDescent="0.25">
      <c r="A34" s="150"/>
      <c r="B34" s="4" t="s">
        <v>26</v>
      </c>
    </row>
    <row r="35" spans="1:2" ht="25.5" x14ac:dyDescent="0.25">
      <c r="A35" s="151"/>
      <c r="B35" s="2" t="s">
        <v>157</v>
      </c>
    </row>
    <row r="36" spans="1:2" ht="25.5" x14ac:dyDescent="0.25">
      <c r="A36" s="143" t="s">
        <v>25</v>
      </c>
      <c r="B36" s="4" t="s">
        <v>158</v>
      </c>
    </row>
    <row r="37" spans="1:2" x14ac:dyDescent="0.25">
      <c r="A37" s="144"/>
      <c r="B37" s="4" t="s">
        <v>24</v>
      </c>
    </row>
    <row r="38" spans="1:2" x14ac:dyDescent="0.25">
      <c r="A38" s="144"/>
      <c r="B38" s="4" t="s">
        <v>159</v>
      </c>
    </row>
    <row r="39" spans="1:2" x14ac:dyDescent="0.25">
      <c r="A39" s="144"/>
      <c r="B39" s="4" t="s">
        <v>160</v>
      </c>
    </row>
    <row r="40" spans="1:2" ht="29.25" x14ac:dyDescent="0.25">
      <c r="A40" s="145"/>
      <c r="B40" s="8" t="s">
        <v>161</v>
      </c>
    </row>
    <row r="41" spans="1:2" x14ac:dyDescent="0.25">
      <c r="A41" s="146" t="s">
        <v>162</v>
      </c>
      <c r="B41" s="4" t="s">
        <v>163</v>
      </c>
    </row>
    <row r="42" spans="1:2" x14ac:dyDescent="0.25">
      <c r="A42" s="146"/>
      <c r="B42" s="9" t="s">
        <v>164</v>
      </c>
    </row>
    <row r="43" spans="1:2" x14ac:dyDescent="0.25">
      <c r="A43" s="146"/>
      <c r="B43" s="9" t="str">
        <f>+IF(elinicio&lt;&gt;"PPRE CONSTRUCCION","Excavaciones","Excavaciones( manipulacion de elementos que puedan causar emergencias por niveles freaticos")</f>
        <v>Excavaciones</v>
      </c>
    </row>
    <row r="44" spans="1:2" x14ac:dyDescent="0.25">
      <c r="A44" s="146"/>
      <c r="B44" s="4" t="s">
        <v>165</v>
      </c>
    </row>
  </sheetData>
  <mergeCells count="6">
    <mergeCell ref="A36:A40"/>
    <mergeCell ref="A41:A44"/>
    <mergeCell ref="A5:A6"/>
    <mergeCell ref="A7:A14"/>
    <mergeCell ref="A15:A22"/>
    <mergeCell ref="A23:A3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R18"/>
  <sheetViews>
    <sheetView topLeftCell="A6" workbookViewId="0">
      <selection activeCell="B4" sqref="B4:R18"/>
    </sheetView>
  </sheetViews>
  <sheetFormatPr baseColWidth="10" defaultRowHeight="15" x14ac:dyDescent="0.25"/>
  <cols>
    <col min="2" max="2" width="43.85546875" bestFit="1" customWidth="1"/>
    <col min="3" max="18" width="4.7109375" customWidth="1"/>
  </cols>
  <sheetData>
    <row r="3" spans="2:18" ht="15.75" thickBot="1" x14ac:dyDescent="0.3"/>
    <row r="4" spans="2:18" ht="24" thickBot="1" x14ac:dyDescent="0.4">
      <c r="B4" s="157" t="s">
        <v>212</v>
      </c>
      <c r="C4" s="158"/>
      <c r="D4" s="158"/>
      <c r="E4" s="158"/>
      <c r="F4" s="158"/>
      <c r="G4" s="158"/>
      <c r="H4" s="158"/>
      <c r="I4" s="158"/>
      <c r="J4" s="158"/>
      <c r="K4" s="158"/>
      <c r="L4" s="158"/>
      <c r="M4" s="158"/>
      <c r="N4" s="158"/>
      <c r="O4" s="158"/>
      <c r="P4" s="158"/>
      <c r="Q4" s="158"/>
      <c r="R4" s="159"/>
    </row>
    <row r="5" spans="2:18" ht="24" thickBot="1" x14ac:dyDescent="0.4">
      <c r="B5" s="157" t="s">
        <v>213</v>
      </c>
      <c r="C5" s="158"/>
      <c r="D5" s="158"/>
      <c r="E5" s="158"/>
      <c r="F5" s="158"/>
      <c r="G5" s="158"/>
      <c r="H5" s="158"/>
      <c r="I5" s="158"/>
      <c r="J5" s="158"/>
      <c r="K5" s="158"/>
      <c r="L5" s="158"/>
      <c r="M5" s="158"/>
      <c r="N5" s="158"/>
      <c r="O5" s="158"/>
      <c r="P5" s="158"/>
      <c r="Q5" s="158"/>
      <c r="R5" s="159"/>
    </row>
    <row r="6" spans="2:18" ht="24" thickBot="1" x14ac:dyDescent="0.4">
      <c r="B6" s="160"/>
      <c r="C6" s="160"/>
      <c r="D6" s="160"/>
      <c r="E6" s="160"/>
      <c r="F6" s="160"/>
      <c r="G6" s="160"/>
      <c r="H6" s="160"/>
      <c r="I6" s="160"/>
      <c r="J6" s="160"/>
      <c r="K6" s="160"/>
      <c r="L6" s="160"/>
      <c r="M6" s="160"/>
      <c r="N6" s="160"/>
      <c r="O6" s="160"/>
      <c r="P6" s="160"/>
      <c r="Q6" s="160"/>
      <c r="R6" s="160"/>
    </row>
    <row r="7" spans="2:18" ht="23.25" x14ac:dyDescent="0.35">
      <c r="B7" s="155" t="s">
        <v>214</v>
      </c>
      <c r="C7" s="152" t="s">
        <v>215</v>
      </c>
      <c r="D7" s="153"/>
      <c r="E7" s="153"/>
      <c r="F7" s="154"/>
      <c r="G7" s="152" t="s">
        <v>216</v>
      </c>
      <c r="H7" s="153"/>
      <c r="I7" s="153"/>
      <c r="J7" s="154"/>
      <c r="K7" s="152" t="s">
        <v>217</v>
      </c>
      <c r="L7" s="153"/>
      <c r="M7" s="153"/>
      <c r="N7" s="154"/>
      <c r="O7" s="152" t="s">
        <v>218</v>
      </c>
      <c r="P7" s="153"/>
      <c r="Q7" s="153"/>
      <c r="R7" s="154"/>
    </row>
    <row r="8" spans="2:18" ht="15.75" x14ac:dyDescent="0.25">
      <c r="B8" s="156"/>
      <c r="C8" s="22">
        <v>1</v>
      </c>
      <c r="D8" s="14">
        <v>2</v>
      </c>
      <c r="E8" s="14">
        <v>3</v>
      </c>
      <c r="F8" s="23">
        <v>4</v>
      </c>
      <c r="G8" s="22">
        <v>5</v>
      </c>
      <c r="H8" s="14">
        <v>6</v>
      </c>
      <c r="I8" s="14">
        <v>7</v>
      </c>
      <c r="J8" s="23">
        <v>8</v>
      </c>
      <c r="K8" s="22">
        <v>9</v>
      </c>
      <c r="L8" s="14">
        <v>10</v>
      </c>
      <c r="M8" s="14">
        <v>11</v>
      </c>
      <c r="N8" s="23">
        <v>12</v>
      </c>
      <c r="O8" s="22">
        <v>13</v>
      </c>
      <c r="P8" s="14">
        <v>14</v>
      </c>
      <c r="Q8" s="14">
        <v>15</v>
      </c>
      <c r="R8" s="23">
        <v>16</v>
      </c>
    </row>
    <row r="9" spans="2:18" ht="21" x14ac:dyDescent="0.35">
      <c r="B9" s="39" t="s">
        <v>220</v>
      </c>
      <c r="C9" s="24"/>
      <c r="D9" s="16"/>
      <c r="E9" s="16"/>
      <c r="F9" s="25"/>
      <c r="G9" s="26"/>
      <c r="H9" s="16"/>
      <c r="I9" s="16"/>
      <c r="J9" s="25"/>
      <c r="K9" s="26"/>
      <c r="L9" s="16"/>
      <c r="M9" s="16"/>
      <c r="N9" s="25"/>
      <c r="O9" s="26"/>
      <c r="P9" s="16"/>
      <c r="Q9" s="16"/>
      <c r="R9" s="25"/>
    </row>
    <row r="10" spans="2:18" ht="21" x14ac:dyDescent="0.35">
      <c r="B10" s="39" t="s">
        <v>219</v>
      </c>
      <c r="C10" s="26"/>
      <c r="D10" s="17"/>
      <c r="E10" s="16"/>
      <c r="F10" s="25"/>
      <c r="G10" s="26"/>
      <c r="H10" s="16"/>
      <c r="I10" s="16"/>
      <c r="J10" s="25"/>
      <c r="K10" s="26"/>
      <c r="L10" s="16"/>
      <c r="M10" s="16"/>
      <c r="N10" s="25"/>
      <c r="O10" s="26"/>
      <c r="P10" s="16"/>
      <c r="Q10" s="16"/>
      <c r="R10" s="25"/>
    </row>
    <row r="11" spans="2:18" ht="21" x14ac:dyDescent="0.35">
      <c r="B11" s="39" t="s">
        <v>221</v>
      </c>
      <c r="C11" s="26"/>
      <c r="D11" s="16"/>
      <c r="E11" s="16"/>
      <c r="F11" s="27"/>
      <c r="G11" s="26"/>
      <c r="H11" s="18"/>
      <c r="I11" s="16"/>
      <c r="J11" s="27"/>
      <c r="K11" s="26"/>
      <c r="L11" s="18"/>
      <c r="M11" s="16"/>
      <c r="N11" s="25"/>
      <c r="O11" s="26"/>
      <c r="P11" s="16"/>
      <c r="Q11" s="16"/>
      <c r="R11" s="25"/>
    </row>
    <row r="12" spans="2:18" ht="21" x14ac:dyDescent="0.35">
      <c r="B12" s="39" t="s">
        <v>222</v>
      </c>
      <c r="C12" s="26"/>
      <c r="D12" s="16"/>
      <c r="E12" s="16"/>
      <c r="F12" s="25"/>
      <c r="G12" s="32"/>
      <c r="H12" s="16"/>
      <c r="I12" s="19"/>
      <c r="J12" s="25"/>
      <c r="K12" s="32"/>
      <c r="L12" s="16"/>
      <c r="M12" s="19"/>
      <c r="N12" s="25"/>
      <c r="O12" s="26"/>
      <c r="P12" s="16"/>
      <c r="Q12" s="16"/>
      <c r="R12" s="25"/>
    </row>
    <row r="13" spans="2:18" ht="21" x14ac:dyDescent="0.35">
      <c r="B13" s="39" t="s">
        <v>223</v>
      </c>
      <c r="C13" s="26"/>
      <c r="D13" s="16"/>
      <c r="E13" s="16"/>
      <c r="F13" s="28"/>
      <c r="G13" s="26"/>
      <c r="H13" s="16"/>
      <c r="I13" s="16"/>
      <c r="J13" s="28"/>
      <c r="K13" s="26"/>
      <c r="L13" s="16"/>
      <c r="M13" s="16"/>
      <c r="N13" s="28"/>
      <c r="O13" s="26"/>
      <c r="P13" s="16"/>
      <c r="Q13" s="16"/>
      <c r="R13" s="25"/>
    </row>
    <row r="14" spans="2:18" ht="21" x14ac:dyDescent="0.35">
      <c r="B14" s="39" t="s">
        <v>224</v>
      </c>
      <c r="C14" s="26"/>
      <c r="D14" s="16"/>
      <c r="E14" s="16"/>
      <c r="F14" s="25"/>
      <c r="G14" s="33"/>
      <c r="H14" s="16"/>
      <c r="I14" s="16"/>
      <c r="J14" s="25"/>
      <c r="K14" s="26"/>
      <c r="L14" s="16"/>
      <c r="M14" s="16"/>
      <c r="N14" s="25"/>
      <c r="O14" s="26"/>
      <c r="P14" s="16"/>
      <c r="Q14" s="16"/>
      <c r="R14" s="25"/>
    </row>
    <row r="15" spans="2:18" ht="21" x14ac:dyDescent="0.35">
      <c r="B15" s="39" t="s">
        <v>225</v>
      </c>
      <c r="C15" s="26"/>
      <c r="D15" s="16"/>
      <c r="E15" s="16"/>
      <c r="F15" s="25"/>
      <c r="G15" s="26"/>
      <c r="H15" s="16"/>
      <c r="I15" s="16"/>
      <c r="J15" s="25"/>
      <c r="K15" s="34"/>
      <c r="L15" s="21"/>
      <c r="M15" s="21"/>
      <c r="N15" s="35"/>
      <c r="O15" s="26"/>
      <c r="P15" s="16"/>
      <c r="Q15" s="16"/>
      <c r="R15" s="25"/>
    </row>
    <row r="16" spans="2:18" ht="21" x14ac:dyDescent="0.35">
      <c r="B16" s="39" t="s">
        <v>226</v>
      </c>
      <c r="C16" s="26"/>
      <c r="D16" s="16"/>
      <c r="E16" s="16"/>
      <c r="F16" s="25"/>
      <c r="G16" s="26"/>
      <c r="H16" s="16"/>
      <c r="I16" s="16"/>
      <c r="J16" s="25"/>
      <c r="K16" s="26"/>
      <c r="L16" s="16"/>
      <c r="M16" s="15"/>
      <c r="N16" s="36"/>
      <c r="O16" s="26"/>
      <c r="P16" s="16"/>
      <c r="Q16" s="16"/>
      <c r="R16" s="25"/>
    </row>
    <row r="17" spans="2:18" ht="18.75" x14ac:dyDescent="0.3">
      <c r="B17" s="40" t="s">
        <v>227</v>
      </c>
      <c r="C17" s="26"/>
      <c r="D17" s="16"/>
      <c r="E17" s="16"/>
      <c r="F17" s="25"/>
      <c r="G17" s="26"/>
      <c r="H17" s="16"/>
      <c r="I17" s="16"/>
      <c r="J17" s="25"/>
      <c r="K17" s="26"/>
      <c r="L17" s="16"/>
      <c r="M17" s="16"/>
      <c r="N17" s="25"/>
      <c r="O17" s="37"/>
      <c r="P17" s="20"/>
      <c r="Q17" s="20"/>
      <c r="R17" s="25"/>
    </row>
    <row r="18" spans="2:18" ht="19.5" thickBot="1" x14ac:dyDescent="0.35">
      <c r="B18" s="41" t="s">
        <v>228</v>
      </c>
      <c r="C18" s="29"/>
      <c r="D18" s="30"/>
      <c r="E18" s="30"/>
      <c r="F18" s="31"/>
      <c r="G18" s="29"/>
      <c r="H18" s="30"/>
      <c r="I18" s="30"/>
      <c r="J18" s="31"/>
      <c r="K18" s="29"/>
      <c r="L18" s="30"/>
      <c r="M18" s="30"/>
      <c r="N18" s="31"/>
      <c r="O18" s="29"/>
      <c r="P18" s="30"/>
      <c r="Q18" s="30"/>
      <c r="R18" s="38"/>
    </row>
  </sheetData>
  <mergeCells count="8">
    <mergeCell ref="B4:R4"/>
    <mergeCell ref="B5:R5"/>
    <mergeCell ref="B6:R6"/>
    <mergeCell ref="C7:F7"/>
    <mergeCell ref="G7:J7"/>
    <mergeCell ref="K7:N7"/>
    <mergeCell ref="O7:R7"/>
    <mergeCell ref="B7:B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0dad8f5-ac5b-4219-9d20-b193865e18ff">
      <Terms xmlns="http://schemas.microsoft.com/office/infopath/2007/PartnerControls"/>
    </lcf76f155ced4ddcb4097134ff3c332f>
    <TaxCatchAll xmlns="306571fe-da82-4bf1-8e79-c5d241bcd0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568D0541ED3F44599629E366B3BBA4A" ma:contentTypeVersion="16" ma:contentTypeDescription="Crear nuevo documento." ma:contentTypeScope="" ma:versionID="8340ede7658aa98b398cb348469d1bc0">
  <xsd:schema xmlns:xsd="http://www.w3.org/2001/XMLSchema" xmlns:xs="http://www.w3.org/2001/XMLSchema" xmlns:p="http://schemas.microsoft.com/office/2006/metadata/properties" xmlns:ns2="20dad8f5-ac5b-4219-9d20-b193865e18ff" xmlns:ns3="306571fe-da82-4bf1-8e79-c5d241bcd025" targetNamespace="http://schemas.microsoft.com/office/2006/metadata/properties" ma:root="true" ma:fieldsID="89839c8afb9c98b51acf4695069c61af" ns2:_="" ns3:_="">
    <xsd:import namespace="20dad8f5-ac5b-4219-9d20-b193865e18ff"/>
    <xsd:import namespace="306571fe-da82-4bf1-8e79-c5d241bcd0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dad8f5-ac5b-4219-9d20-b193865e18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799c59b-826f-4f97-b458-192e15cfa0b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6571fe-da82-4bf1-8e79-c5d241bcd025"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11f5a154-e67a-47d4-915f-e5f03c807b7a}" ma:internalName="TaxCatchAll" ma:showField="CatchAllData" ma:web="306571fe-da82-4bf1-8e79-c5d241bcd0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54C46D-CBE7-4680-B8CB-0956EAA0B0DE}">
  <ds:schemaRefs>
    <ds:schemaRef ds:uri="20dad8f5-ac5b-4219-9d20-b193865e18ff"/>
    <ds:schemaRef ds:uri="http://purl.org/dc/elements/1.1/"/>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306571fe-da82-4bf1-8e79-c5d241bcd025"/>
    <ds:schemaRef ds:uri="http://www.w3.org/XML/1998/namespace"/>
    <ds:schemaRef ds:uri="http://purl.org/dc/dcmitype/"/>
  </ds:schemaRefs>
</ds:datastoreItem>
</file>

<file path=customXml/itemProps2.xml><?xml version="1.0" encoding="utf-8"?>
<ds:datastoreItem xmlns:ds="http://schemas.openxmlformats.org/officeDocument/2006/customXml" ds:itemID="{DC2EDCC4-0897-4FB0-942F-79AAF1F9BA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dad8f5-ac5b-4219-9d20-b193865e18ff"/>
    <ds:schemaRef ds:uri="306571fe-da82-4bf1-8e79-c5d241bcd0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1645E3-1365-4624-BE5B-9B846C013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lista de posibles amenazas</vt:lpstr>
      <vt:lpstr>Hoja2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Angelica Sastoque Fandiño</dc:creator>
  <cp:keywords/>
  <dc:description/>
  <cp:lastModifiedBy>leonardo mu�oz</cp:lastModifiedBy>
  <cp:revision/>
  <dcterms:created xsi:type="dcterms:W3CDTF">2021-03-10T20:28:41Z</dcterms:created>
  <dcterms:modified xsi:type="dcterms:W3CDTF">2024-04-21T04:07:35Z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0x010100F568D0541ED3F44599629E366B3BBA4A</vt:lpwstr>
  </property>
  <property fmtid="{D5CDD505-2E9C-101B-9397-08002B2CF9AE}" pid="3" name="MediaServiceImageTags">
    <vt:lpwstr/>
  </property>
</Properties>
</file>