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gomez\OneDrive - uniminuto.edu\Biblioteca Girardot\BIBLIOTECA\2021\Proyectos de grado\Civil\"/>
    </mc:Choice>
  </mc:AlternateContent>
  <bookViews>
    <workbookView xWindow="0" yWindow="0" windowWidth="28800" windowHeight="12000"/>
  </bookViews>
  <sheets>
    <sheet name="Canal_Uniminuto" sheetId="1" r:id="rId1"/>
  </sheets>
  <definedNames>
    <definedName name="_xlnm.Print_Area" localSheetId="0">Canal_Uniminuto!$A$1:$H$115</definedName>
    <definedName name="_xlnm.Print_Titles" localSheetId="0">Canal_Uniminuto!$1:$12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9" i="1" l="1"/>
  <c r="D104" i="1"/>
  <c r="D108" i="1"/>
  <c r="D97" i="1"/>
  <c r="D98" i="1" s="1"/>
  <c r="D61" i="1" l="1"/>
  <c r="D59" i="1"/>
  <c r="D60" i="1" s="1"/>
  <c r="D63" i="1" s="1"/>
  <c r="D66" i="1" l="1"/>
  <c r="D64" i="1"/>
  <c r="D65" i="1"/>
  <c r="D105" i="1" s="1"/>
</calcChain>
</file>

<file path=xl/sharedStrings.xml><?xml version="1.0" encoding="utf-8"?>
<sst xmlns="http://schemas.openxmlformats.org/spreadsheetml/2006/main" count="106" uniqueCount="74">
  <si>
    <t xml:space="preserve">CORPORACION UNIVERSITARIA MINUTO DE DIOS   </t>
  </si>
  <si>
    <t xml:space="preserve">FACULTAD DE INGENIERIA -  PROGRAMA DE INGENIERIA CIVIL </t>
  </si>
  <si>
    <t xml:space="preserve">SEDE GIRARDOT </t>
  </si>
  <si>
    <t>LABORATORIO DE HIDRAULICA DE CANALES</t>
  </si>
  <si>
    <t>GEOMETRIA DEL CANAL</t>
  </si>
  <si>
    <t>TRABAJO DE GRADO: "ADECUACIÓN DE LA ESTRUCTURA DEL CANAL DE LABORATORIO DE HIDRAULICA DE LA UNIVERSIDAD MINUTO DE DIOS SEDE GIRARDOT PARA EXPERIMENTOS HIDRAULICOS"</t>
  </si>
  <si>
    <t>Estudiantes Autores: MARÍA ALEJANDRA MÉNDEZ GARCÍA, JORGE EDUARDO RIVAS ESCOBAR Y MIGUEL IVAN RODRIGUEZ GALLEGO</t>
  </si>
  <si>
    <t>Docente Asesora: LINA KATHERYN PARRA RODRÍGUEZ</t>
  </si>
  <si>
    <t xml:space="preserve">GEOMETRIA DEL CANAL </t>
  </si>
  <si>
    <t>De acuerdo con el levantamiento realizado a la estructura del canal, se obtienen la siguientes dimensiones, y fueron plasmadas en el modelo 2D y 3D realizado en AutoCAD</t>
  </si>
  <si>
    <t xml:space="preserve">Largo del Canal </t>
  </si>
  <si>
    <t>L</t>
  </si>
  <si>
    <t>m</t>
  </si>
  <si>
    <t>Altura del Canal</t>
  </si>
  <si>
    <t>H</t>
  </si>
  <si>
    <t xml:space="preserve">Ancho del Canal </t>
  </si>
  <si>
    <t>a</t>
  </si>
  <si>
    <t xml:space="preserve">Un canal hidráulico puede tener diferentes formas geometricas: circulares, trapezoidales, rectangulares, entre otras. Sin embargo, la estructural del canal existente en el laboratorio de hidraulica es un canal artificial de geometría rectangular. </t>
  </si>
  <si>
    <t xml:space="preserve">Teniendo en cuenta lo anterior, las ecuaciones aplicadas a la geometria del canal rectangular se relacionan a continuación: </t>
  </si>
  <si>
    <t xml:space="preserve">Profundidad hidraulica </t>
  </si>
  <si>
    <t>y</t>
  </si>
  <si>
    <t xml:space="preserve">Ancho superficial </t>
  </si>
  <si>
    <t>b</t>
  </si>
  <si>
    <t xml:space="preserve">Espejo de agua </t>
  </si>
  <si>
    <t>T</t>
  </si>
  <si>
    <t>Area del canal</t>
  </si>
  <si>
    <t>A</t>
  </si>
  <si>
    <t xml:space="preserve">Perimetro mojado </t>
  </si>
  <si>
    <t>Pm</t>
  </si>
  <si>
    <t xml:space="preserve">Radio Hidraulico </t>
  </si>
  <si>
    <t>Rh</t>
  </si>
  <si>
    <t xml:space="preserve">Factor de sección </t>
  </si>
  <si>
    <t>Z</t>
  </si>
  <si>
    <t>Área</t>
  </si>
  <si>
    <t>Perimetro mojado</t>
  </si>
  <si>
    <t>Factor de Sección</t>
  </si>
  <si>
    <t>El primer criterio a tomar en cuenta para el diseño de un canal rectangular según Ven Te Chow, es que el borde libre (BL), varia de un 30 % arriba de la altura total del canal</t>
  </si>
  <si>
    <t>Borde Libre</t>
  </si>
  <si>
    <t>BL</t>
  </si>
  <si>
    <t xml:space="preserve">Área del canal </t>
  </si>
  <si>
    <t>Radio Hidraulico</t>
  </si>
  <si>
    <t xml:space="preserve">Para determinar el caudal que transportaría el caudal se emplea la ecuación de manning. </t>
  </si>
  <si>
    <t xml:space="preserve">Donde: </t>
  </si>
  <si>
    <t>R es el radio hidraulico (m)</t>
  </si>
  <si>
    <t>S es la pendiente del canal (m/m)</t>
  </si>
  <si>
    <t xml:space="preserve">n es el coeficiente de rugosidad, n= 0,010 (vidrio) </t>
  </si>
  <si>
    <t>Q es el caudal (m3/s)</t>
  </si>
  <si>
    <t>A es el área transversal del canal, m2</t>
  </si>
  <si>
    <t>V es la velocidad del flujo en el canal, m/s</t>
  </si>
  <si>
    <r>
      <t>Dado a que el canal, presenta un mecanismo que permite la variación de la inclinación, la pendiente del canal será variable, y estará determinada de acuerdo con el ángulo de operación del canal (</t>
    </r>
    <r>
      <rPr>
        <sz val="11"/>
        <color theme="1"/>
        <rFont val="Calibri"/>
        <family val="2"/>
      </rPr>
      <t>Ɵ</t>
    </r>
    <r>
      <rPr>
        <sz val="12.65"/>
        <color theme="1"/>
        <rFont val="Calibri"/>
        <family val="2"/>
      </rPr>
      <t>)</t>
    </r>
  </si>
  <si>
    <t xml:space="preserve">El ángulo de operación del canal (Ɵ), se emplea para calcular la diferencia de altura (h) y de esta manera determinar la pendiente del canal. </t>
  </si>
  <si>
    <t xml:space="preserve">El ángulo de operación se detemina midiendolo manualmente con un transportador o goniómetro. </t>
  </si>
  <si>
    <t>Suponiendo que el</t>
  </si>
  <si>
    <t>Ángulo de operación</t>
  </si>
  <si>
    <t>Ɵ</t>
  </si>
  <si>
    <t>grado</t>
  </si>
  <si>
    <t xml:space="preserve">Largo del canal </t>
  </si>
  <si>
    <t xml:space="preserve">Diferencia de altura </t>
  </si>
  <si>
    <t>h</t>
  </si>
  <si>
    <t xml:space="preserve">Pendiente del canal </t>
  </si>
  <si>
    <t>s</t>
  </si>
  <si>
    <t>m/m</t>
  </si>
  <si>
    <t xml:space="preserve">El valor del águlo se debe modificar y de esta manera se cálcula el caudal, dependiendo de los valores obtenidos durante la realización del ensayo de laboratorio. </t>
  </si>
  <si>
    <t xml:space="preserve">De acuerdo con lo anterior tenemos </t>
  </si>
  <si>
    <t>Coef rugosidad</t>
  </si>
  <si>
    <t>n</t>
  </si>
  <si>
    <t xml:space="preserve">Velocidad del flujo </t>
  </si>
  <si>
    <t>V</t>
  </si>
  <si>
    <t>m/s</t>
  </si>
  <si>
    <t xml:space="preserve">Caudal </t>
  </si>
  <si>
    <t>Q</t>
  </si>
  <si>
    <t>m3/s</t>
  </si>
  <si>
    <r>
      <t xml:space="preserve">Si se desea determinar el caudal máximo, este se cálcularia a partir de la pendiente máxima (inclinación máxima) de la estructura del canal. Tomando o midiendo el valor del ángulo de operación máximo y remplazandolo en el valor de </t>
    </r>
    <r>
      <rPr>
        <sz val="11"/>
        <color theme="1"/>
        <rFont val="Calibri"/>
        <family val="2"/>
      </rPr>
      <t>Ɵ</t>
    </r>
  </si>
  <si>
    <t>Si se desea determinar el caudal minimo, este se cálcularia a partir de la pendiente minimo (inclinación minimo) de la estructura del canal. Tomando o midiendo el valor del ángulo de operación minimo y remplazandolo en el valor de 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</si>
</sst>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Book Antiqua"/>
      <family val="1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  <font>
      <sz val="12.65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2" xfId="0" applyBorder="1"/>
    <xf numFmtId="164" fontId="0" fillId="0" borderId="12" xfId="0" applyNumberFormat="1" applyBorder="1"/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2" xfId="0" applyFill="1" applyBorder="1"/>
    <xf numFmtId="0" fontId="0" fillId="2" borderId="12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1</xdr:row>
      <xdr:rowOff>9525</xdr:rowOff>
    </xdr:from>
    <xdr:to>
      <xdr:col>1</xdr:col>
      <xdr:colOff>828675</xdr:colOff>
      <xdr:row>4</xdr:row>
      <xdr:rowOff>39717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1" y="200025"/>
          <a:ext cx="1838324" cy="601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428625</xdr:colOff>
          <xdr:row>35</xdr:row>
          <xdr:rowOff>57150</xdr:rowOff>
        </xdr:from>
        <xdr:to>
          <xdr:col>3</xdr:col>
          <xdr:colOff>85725</xdr:colOff>
          <xdr:row>43</xdr:row>
          <xdr:rowOff>180975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gradFill rotWithShape="1">
              <a:gsLst>
                <a:gs pos="0">
                  <a:srgbClr val="767676" mc:Ignorable="a14" a14:legacySpreadsheetColorIndex="9">
                    <a:gamma/>
                    <a:shade val="46275"/>
                    <a:invGamma/>
                  </a:srgbClr>
                </a:gs>
                <a:gs pos="50000">
                  <a:srgbClr val="FFFFFF" mc:Ignorable="a14" a14:legacySpreadsheetColorIndex="9"/>
                </a:gs>
                <a:gs pos="100000">
                  <a:srgbClr val="767676" mc:Ignorable="a14" a14:legacySpreadsheetColorIndex="9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130865</xdr:colOff>
      <xdr:row>45</xdr:row>
      <xdr:rowOff>155711</xdr:rowOff>
    </xdr:from>
    <xdr:ext cx="869341" cy="2504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2251213" y="10301907"/>
              <a:ext cx="869341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600" b="0" i="1">
                        <a:latin typeface="Cambria Math" panose="02040503050406030204" pitchFamily="18" charset="0"/>
                      </a:rPr>
                      <m:t>𝐴</m:t>
                    </m:r>
                    <m:r>
                      <a:rPr lang="es-MX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6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lang="es-MX" sz="1600" b="0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s-MX" sz="1600" b="0" i="1">
                        <a:latin typeface="Cambria Math" panose="02040503050406030204" pitchFamily="18" charset="0"/>
                      </a:rPr>
                      <m:t>𝑦</m:t>
                    </m:r>
                  </m:oMath>
                </m:oMathPara>
              </a14:m>
              <a:endParaRPr lang="es-CO" sz="1600"/>
            </a:p>
          </xdr:txBody>
        </xdr:sp>
      </mc:Choice>
      <mc:Fallback xmlns="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D155A612-7FC8-49DC-9344-EB6167C53D98}"/>
                </a:ext>
              </a:extLst>
            </xdr:cNvPr>
            <xdr:cNvSpPr txBox="1"/>
          </xdr:nvSpPr>
          <xdr:spPr>
            <a:xfrm>
              <a:off x="2251213" y="10301907"/>
              <a:ext cx="869341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600" b="0" i="0">
                  <a:latin typeface="Cambria Math" panose="02040503050406030204" pitchFamily="18" charset="0"/>
                </a:rPr>
                <a:t>𝐴=𝑏∗𝑦</a:t>
              </a:r>
              <a:endParaRPr lang="es-CO" sz="1600"/>
            </a:p>
          </xdr:txBody>
        </xdr:sp>
      </mc:Fallback>
    </mc:AlternateContent>
    <xdr:clientData/>
  </xdr:oneCellAnchor>
  <xdr:oneCellAnchor>
    <xdr:from>
      <xdr:col>2</xdr:col>
      <xdr:colOff>288234</xdr:colOff>
      <xdr:row>47</xdr:row>
      <xdr:rowOff>147430</xdr:rowOff>
    </xdr:from>
    <xdr:ext cx="1443472" cy="2504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2408582" y="10674626"/>
              <a:ext cx="1443472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600" b="0" i="1">
                        <a:latin typeface="Cambria Math" panose="02040503050406030204" pitchFamily="18" charset="0"/>
                      </a:rPr>
                      <m:t>𝑃𝑚</m:t>
                    </m:r>
                    <m:r>
                      <a:rPr lang="es-MX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6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lang="es-MX" sz="1600" b="0" i="1">
                        <a:latin typeface="Cambria Math" panose="02040503050406030204" pitchFamily="18" charset="0"/>
                      </a:rPr>
                      <m:t>+2∗</m:t>
                    </m:r>
                    <m:r>
                      <a:rPr lang="es-MX" sz="1600" b="0" i="1">
                        <a:latin typeface="Cambria Math" panose="02040503050406030204" pitchFamily="18" charset="0"/>
                      </a:rPr>
                      <m:t>𝑦</m:t>
                    </m:r>
                    <m:r>
                      <a:rPr lang="es-MX" sz="1600" b="0" i="1">
                        <a:latin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es-CO" sz="1600"/>
            </a:p>
          </xdr:txBody>
        </xdr:sp>
      </mc:Choice>
      <mc:Fallback xmlns="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BB1F97A0-7E0E-4800-973A-96144116185D}"/>
                </a:ext>
              </a:extLst>
            </xdr:cNvPr>
            <xdr:cNvSpPr txBox="1"/>
          </xdr:nvSpPr>
          <xdr:spPr>
            <a:xfrm>
              <a:off x="2408582" y="10674626"/>
              <a:ext cx="1443472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600" b="0" i="0">
                  <a:latin typeface="Cambria Math" panose="02040503050406030204" pitchFamily="18" charset="0"/>
                </a:rPr>
                <a:t>𝑃𝑚=𝑏+2∗𝑦 </a:t>
              </a:r>
              <a:endParaRPr lang="es-CO" sz="1600"/>
            </a:p>
          </xdr:txBody>
        </xdr:sp>
      </mc:Fallback>
    </mc:AlternateContent>
    <xdr:clientData/>
  </xdr:oneCellAnchor>
  <xdr:oneCellAnchor>
    <xdr:from>
      <xdr:col>2</xdr:col>
      <xdr:colOff>390938</xdr:colOff>
      <xdr:row>49</xdr:row>
      <xdr:rowOff>117613</xdr:rowOff>
    </xdr:from>
    <xdr:ext cx="1000851" cy="382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>
              <a:off x="2511286" y="11025809"/>
              <a:ext cx="1000851" cy="382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600" b="0"/>
                <a:t>Rh</a:t>
              </a:r>
              <a14:m>
                <m:oMath xmlns:m="http://schemas.openxmlformats.org/officeDocument/2006/math">
                  <m:r>
                    <a:rPr lang="es-MX" sz="1600" b="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s-MX" sz="16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s-MX" sz="1600" b="0" i="1">
                          <a:latin typeface="Cambria Math" panose="02040503050406030204" pitchFamily="18" charset="0"/>
                        </a:rPr>
                        <m:t>𝑏</m:t>
                      </m:r>
                      <m:r>
                        <a:rPr lang="es-MX" sz="1600" b="0" i="1">
                          <a:latin typeface="Cambria Math" panose="02040503050406030204" pitchFamily="18" charset="0"/>
                        </a:rPr>
                        <m:t>∗</m:t>
                      </m:r>
                      <m:r>
                        <a:rPr lang="es-MX" sz="1600" b="0" i="1">
                          <a:latin typeface="Cambria Math" panose="02040503050406030204" pitchFamily="18" charset="0"/>
                        </a:rPr>
                        <m:t>𝑦</m:t>
                      </m:r>
                    </m:num>
                    <m:den>
                      <m:r>
                        <a:rPr lang="es-MX" sz="1600" b="0" i="1">
                          <a:latin typeface="Cambria Math" panose="02040503050406030204" pitchFamily="18" charset="0"/>
                        </a:rPr>
                        <m:t>𝑏</m:t>
                      </m:r>
                      <m:r>
                        <a:rPr lang="es-MX" sz="1600" b="0" i="1">
                          <a:latin typeface="Cambria Math" panose="02040503050406030204" pitchFamily="18" charset="0"/>
                        </a:rPr>
                        <m:t> + 2∗</m:t>
                      </m:r>
                      <m:r>
                        <a:rPr lang="es-MX" sz="1600" b="0" i="1">
                          <a:latin typeface="Cambria Math" panose="02040503050406030204" pitchFamily="18" charset="0"/>
                        </a:rPr>
                        <m:t>𝑦</m:t>
                      </m:r>
                    </m:den>
                  </m:f>
                  <m:r>
                    <a:rPr lang="es-MX" sz="1600" b="0" i="1">
                      <a:latin typeface="Cambria Math" panose="02040503050406030204" pitchFamily="18" charset="0"/>
                    </a:rPr>
                    <m:t> </m:t>
                  </m:r>
                </m:oMath>
              </a14:m>
              <a:endParaRPr lang="es-CO" sz="1600"/>
            </a:p>
          </xdr:txBody>
        </xdr:sp>
      </mc:Choice>
      <mc:Fallback xmlns="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13D70A39-C1E4-43A3-A544-8EB403CA4087}"/>
                </a:ext>
              </a:extLst>
            </xdr:cNvPr>
            <xdr:cNvSpPr txBox="1"/>
          </xdr:nvSpPr>
          <xdr:spPr>
            <a:xfrm>
              <a:off x="2511286" y="11025809"/>
              <a:ext cx="1000851" cy="382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600" b="0"/>
                <a:t>Rh</a:t>
              </a:r>
              <a:r>
                <a:rPr lang="es-MX" sz="1600" b="0" i="0">
                  <a:latin typeface="Cambria Math" panose="02040503050406030204" pitchFamily="18" charset="0"/>
                </a:rPr>
                <a:t>=(𝑏∗𝑦)/(𝑏 + 2∗𝑦)  </a:t>
              </a:r>
              <a:endParaRPr lang="es-CO" sz="1600"/>
            </a:p>
          </xdr:txBody>
        </xdr:sp>
      </mc:Fallback>
    </mc:AlternateContent>
    <xdr:clientData/>
  </xdr:oneCellAnchor>
  <xdr:oneCellAnchor>
    <xdr:from>
      <xdr:col>2</xdr:col>
      <xdr:colOff>501925</xdr:colOff>
      <xdr:row>52</xdr:row>
      <xdr:rowOff>154056</xdr:rowOff>
    </xdr:from>
    <xdr:ext cx="990079" cy="25853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/>
          </xdr:nvSpPr>
          <xdr:spPr>
            <a:xfrm>
              <a:off x="2622273" y="11633752"/>
              <a:ext cx="990079" cy="2585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600" b="0" i="0">
                  <a:latin typeface="+mn-lt"/>
                </a:rPr>
                <a:t>Z</a:t>
              </a:r>
              <a14:m>
                <m:oMath xmlns:m="http://schemas.openxmlformats.org/officeDocument/2006/math">
                  <m:r>
                    <a:rPr lang="es-MX" sz="1600" b="0" i="1">
                      <a:latin typeface="Cambria Math" panose="02040503050406030204" pitchFamily="18" charset="0"/>
                    </a:rPr>
                    <m:t>=</m:t>
                  </m:r>
                  <m:sSup>
                    <m:sSupPr>
                      <m:ctrlPr>
                        <a:rPr lang="es-MX" sz="1600" b="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s-MX" sz="1600" b="0" i="1">
                          <a:latin typeface="Cambria Math" panose="02040503050406030204" pitchFamily="18" charset="0"/>
                        </a:rPr>
                        <m:t>𝑏</m:t>
                      </m:r>
                      <m:r>
                        <a:rPr lang="es-MX" sz="1600" b="0" i="1">
                          <a:latin typeface="Cambria Math" panose="02040503050406030204" pitchFamily="18" charset="0"/>
                        </a:rPr>
                        <m:t>∗</m:t>
                      </m:r>
                      <m:r>
                        <a:rPr lang="es-MX" sz="1600" b="0" i="1">
                          <a:latin typeface="Cambria Math" panose="02040503050406030204" pitchFamily="18" charset="0"/>
                        </a:rPr>
                        <m:t>𝑦</m:t>
                      </m:r>
                    </m:e>
                    <m:sup>
                      <m:r>
                        <a:rPr lang="es-MX" sz="1600" b="0" i="1">
                          <a:latin typeface="Cambria Math" panose="02040503050406030204" pitchFamily="18" charset="0"/>
                        </a:rPr>
                        <m:t>1,5</m:t>
                      </m:r>
                    </m:sup>
                  </m:sSup>
                  <m:r>
                    <a:rPr lang="es-MX" sz="1600" b="0" i="1">
                      <a:latin typeface="Cambria Math" panose="02040503050406030204" pitchFamily="18" charset="0"/>
                    </a:rPr>
                    <m:t> </m:t>
                  </m:r>
                </m:oMath>
              </a14:m>
              <a:endParaRPr lang="es-CO" sz="1600"/>
            </a:p>
          </xdr:txBody>
        </xdr:sp>
      </mc:Choice>
      <mc:Fallback xmlns="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EDA1205F-A77E-499F-9F14-8EE3997CF426}"/>
                </a:ext>
              </a:extLst>
            </xdr:cNvPr>
            <xdr:cNvSpPr txBox="1"/>
          </xdr:nvSpPr>
          <xdr:spPr>
            <a:xfrm>
              <a:off x="2622273" y="11633752"/>
              <a:ext cx="990079" cy="2585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600" b="0" i="0">
                  <a:latin typeface="+mn-lt"/>
                </a:rPr>
                <a:t>Z</a:t>
              </a:r>
              <a:r>
                <a:rPr lang="es-MX" sz="1600" b="0" i="0">
                  <a:latin typeface="Cambria Math" panose="02040503050406030204" pitchFamily="18" charset="0"/>
                </a:rPr>
                <a:t>=〖𝑏∗𝑦〗^1,5  </a:t>
              </a:r>
              <a:endParaRPr lang="es-CO" sz="1600"/>
            </a:p>
          </xdr:txBody>
        </xdr:sp>
      </mc:Fallback>
    </mc:AlternateContent>
    <xdr:clientData/>
  </xdr:oneCellAnchor>
  <xdr:oneCellAnchor>
    <xdr:from>
      <xdr:col>1</xdr:col>
      <xdr:colOff>64604</xdr:colOff>
      <xdr:row>68</xdr:row>
      <xdr:rowOff>172278</xdr:rowOff>
    </xdr:from>
    <xdr:ext cx="1086003" cy="4409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 txBox="1"/>
          </xdr:nvSpPr>
          <xdr:spPr>
            <a:xfrm>
              <a:off x="1116495" y="14915321"/>
              <a:ext cx="1086003" cy="4409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4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es-MX" sz="14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s-MX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MX" sz="14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MX" sz="1400" b="0" i="1">
                                <a:latin typeface="Cambria Math" panose="02040503050406030204" pitchFamily="18" charset="0"/>
                              </a:rPr>
                              <m:t>𝑅</m:t>
                            </m:r>
                          </m:e>
                          <m:sup>
                            <m:r>
                              <a:rPr lang="es-MX" sz="1400" b="0" i="1">
                                <a:latin typeface="Cambria Math" panose="02040503050406030204" pitchFamily="18" charset="0"/>
                              </a:rPr>
                              <m:t>2/3</m:t>
                            </m:r>
                          </m:sup>
                        </m:sSup>
                        <m:sSup>
                          <m:sSupPr>
                            <m:ctrlPr>
                              <a:rPr lang="es-MX" sz="14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MX" sz="1400" b="0" i="1">
                                <a:latin typeface="Cambria Math" panose="02040503050406030204" pitchFamily="18" charset="0"/>
                              </a:rPr>
                              <m:t>𝑠</m:t>
                            </m:r>
                          </m:e>
                          <m:sup>
                            <m:r>
                              <a:rPr lang="es-MX" sz="1400" b="0" i="1">
                                <a:latin typeface="Cambria Math" panose="02040503050406030204" pitchFamily="18" charset="0"/>
                              </a:rPr>
                              <m:t>1/2</m:t>
                            </m:r>
                          </m:sup>
                        </m:sSup>
                      </m:num>
                      <m:den>
                        <m:r>
                          <a:rPr lang="es-MX" sz="1400" b="0" i="1">
                            <a:latin typeface="Cambria Math" panose="02040503050406030204" pitchFamily="18" charset="0"/>
                          </a:rPr>
                          <m:t>𝑛</m:t>
                        </m:r>
                      </m:den>
                    </m:f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CF921412-56D3-46F1-9758-4B85DFFF2F8F}"/>
                </a:ext>
              </a:extLst>
            </xdr:cNvPr>
            <xdr:cNvSpPr txBox="1"/>
          </xdr:nvSpPr>
          <xdr:spPr>
            <a:xfrm>
              <a:off x="1116495" y="14915321"/>
              <a:ext cx="1086003" cy="4409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400" b="0" i="0">
                  <a:latin typeface="Cambria Math" panose="02040503050406030204" pitchFamily="18" charset="0"/>
                </a:rPr>
                <a:t>𝑉=  (𝑅^(2/3) 𝑠^(1/2))/𝑛</a:t>
              </a:r>
              <a:endParaRPr lang="es-CO" sz="1400"/>
            </a:p>
          </xdr:txBody>
        </xdr:sp>
      </mc:Fallback>
    </mc:AlternateContent>
    <xdr:clientData/>
  </xdr:oneCellAnchor>
  <xdr:oneCellAnchor>
    <xdr:from>
      <xdr:col>2</xdr:col>
      <xdr:colOff>304799</xdr:colOff>
      <xdr:row>69</xdr:row>
      <xdr:rowOff>56321</xdr:rowOff>
    </xdr:from>
    <xdr:ext cx="840615" cy="2191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 txBox="1"/>
          </xdr:nvSpPr>
          <xdr:spPr>
            <a:xfrm>
              <a:off x="2756451" y="14989864"/>
              <a:ext cx="840615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400" b="0" i="1">
                        <a:latin typeface="Cambria Math" panose="02040503050406030204" pitchFamily="18" charset="0"/>
                      </a:rPr>
                      <m:t>𝑄</m:t>
                    </m:r>
                    <m:r>
                      <a:rPr lang="es-MX" sz="14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4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es-MX" sz="1400" b="0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s-MX" sz="1400" b="0" i="1">
                        <a:latin typeface="Cambria Math" panose="02040503050406030204" pitchFamily="18" charset="0"/>
                      </a:rPr>
                      <m:t>𝐴</m:t>
                    </m:r>
                    <m:r>
                      <a:rPr lang="es-MX" sz="1400" b="0" i="1">
                        <a:latin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id="{0F9F2522-BA4A-4C5C-9327-B516FAC8EE04}"/>
                </a:ext>
              </a:extLst>
            </xdr:cNvPr>
            <xdr:cNvSpPr txBox="1"/>
          </xdr:nvSpPr>
          <xdr:spPr>
            <a:xfrm>
              <a:off x="2756451" y="14989864"/>
              <a:ext cx="840615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400" b="0" i="0">
                  <a:latin typeface="Cambria Math" panose="02040503050406030204" pitchFamily="18" charset="0"/>
                </a:rPr>
                <a:t>𝑄=𝑉∗𝐴 </a:t>
              </a:r>
              <a:endParaRPr lang="es-CO" sz="1400"/>
            </a:p>
          </xdr:txBody>
        </xdr:sp>
      </mc:Fallback>
    </mc:AlternateContent>
    <xdr:clientData/>
  </xdr:oneCellAnchor>
  <xdr:oneCellAnchor>
    <xdr:from>
      <xdr:col>4</xdr:col>
      <xdr:colOff>92763</xdr:colOff>
      <xdr:row>68</xdr:row>
      <xdr:rowOff>134177</xdr:rowOff>
    </xdr:from>
    <xdr:ext cx="1126912" cy="4210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SpPr txBox="1"/>
          </xdr:nvSpPr>
          <xdr:spPr>
            <a:xfrm>
              <a:off x="4068415" y="14877220"/>
              <a:ext cx="1126912" cy="4210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400" b="0" i="1">
                        <a:latin typeface="Cambria Math" panose="02040503050406030204" pitchFamily="18" charset="0"/>
                      </a:rPr>
                      <m:t>𝑄</m:t>
                    </m:r>
                    <m:r>
                      <a:rPr lang="es-MX" sz="14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𝐴</m:t>
                        </m:r>
                        <m: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</m:t>
                        </m:r>
                        <m:sSup>
                          <m:sSupPr>
                            <m:ctrlPr>
                              <a:rPr lang="es-MX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MX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𝑅</m:t>
                            </m:r>
                          </m:e>
                          <m:sup>
                            <m:r>
                              <a:rPr lang="es-MX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2/3</m:t>
                            </m:r>
                          </m:sup>
                        </m:sSup>
                        <m:sSup>
                          <m:sSupPr>
                            <m:ctrlPr>
                              <a:rPr lang="es-MX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MX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𝑠</m:t>
                            </m:r>
                          </m:e>
                          <m:sup>
                            <m:r>
                              <a:rPr lang="es-MX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1/2</m:t>
                            </m:r>
                          </m:sup>
                        </m:sSup>
                      </m:num>
                      <m:den>
                        <m: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den>
                    </m:f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id="{0B0E8231-BFB5-45C0-B7AC-0598966F55F9}"/>
                </a:ext>
              </a:extLst>
            </xdr:cNvPr>
            <xdr:cNvSpPr txBox="1"/>
          </xdr:nvSpPr>
          <xdr:spPr>
            <a:xfrm>
              <a:off x="4068415" y="14877220"/>
              <a:ext cx="1126912" cy="4210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400" b="0" i="0">
                  <a:latin typeface="Cambria Math" panose="02040503050406030204" pitchFamily="18" charset="0"/>
                </a:rPr>
                <a:t>𝑄=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𝐴∗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𝑅^(2/3) 𝑠^(1/2))/𝑛</a:t>
              </a:r>
              <a:endParaRPr lang="es-CO" sz="1400"/>
            </a:p>
          </xdr:txBody>
        </xdr:sp>
      </mc:Fallback>
    </mc:AlternateContent>
    <xdr:clientData/>
  </xdr:oneCellAnchor>
  <xdr:twoCellAnchor editAs="oneCell">
    <xdr:from>
      <xdr:col>0</xdr:col>
      <xdr:colOff>960784</xdr:colOff>
      <xdr:row>83</xdr:row>
      <xdr:rowOff>162239</xdr:rowOff>
    </xdr:from>
    <xdr:to>
      <xdr:col>4</xdr:col>
      <xdr:colOff>157369</xdr:colOff>
      <xdr:row>90</xdr:row>
      <xdr:rowOff>83604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0784" y="18193478"/>
          <a:ext cx="3172237" cy="1254865"/>
        </a:xfrm>
        <a:prstGeom prst="rect">
          <a:avLst/>
        </a:prstGeom>
      </xdr:spPr>
    </xdr:pic>
    <xdr:clientData/>
  </xdr:twoCellAnchor>
  <xdr:oneCellAnchor>
    <xdr:from>
      <xdr:col>5</xdr:col>
      <xdr:colOff>163994</xdr:colOff>
      <xdr:row>83</xdr:row>
      <xdr:rowOff>48039</xdr:rowOff>
    </xdr:from>
    <xdr:ext cx="916020" cy="46589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SpPr txBox="1"/>
          </xdr:nvSpPr>
          <xdr:spPr>
            <a:xfrm>
              <a:off x="4901646" y="18079278"/>
              <a:ext cx="916020" cy="4658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unc>
                      <m:funcPr>
                        <m:ctrlPr>
                          <a:rPr lang="es-CO" sz="1600" i="1">
                            <a:latin typeface="Cambria Math" panose="02040503050406030204" pitchFamily="18" charset="0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es-CO" sz="1600" i="0">
                            <a:latin typeface="Cambria Math" panose="02040503050406030204" pitchFamily="18" charset="0"/>
                          </a:rPr>
                          <m:t>tan</m:t>
                        </m:r>
                      </m:fName>
                      <m:e>
                        <m:r>
                          <a:rPr lang="es-CO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𝜃</m:t>
                        </m:r>
                        <m:r>
                          <a:rPr lang="es-MX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= </m:t>
                        </m:r>
                        <m:f>
                          <m:fPr>
                            <m:ctrlPr>
                              <a:rPr lang="es-MX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s-MX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h</m:t>
                            </m:r>
                          </m:num>
                          <m:den>
                            <m:r>
                              <a:rPr lang="es-MX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𝐿</m:t>
                            </m:r>
                          </m:den>
                        </m:f>
                      </m:e>
                    </m:func>
                  </m:oMath>
                </m:oMathPara>
              </a14:m>
              <a:endParaRPr lang="es-CO" sz="1600"/>
            </a:p>
          </xdr:txBody>
        </xdr:sp>
      </mc:Choice>
      <mc:Fallback xmlns="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id="{909E263B-7B62-4A24-ACAA-B397FDDBB4E6}"/>
                </a:ext>
              </a:extLst>
            </xdr:cNvPr>
            <xdr:cNvSpPr txBox="1"/>
          </xdr:nvSpPr>
          <xdr:spPr>
            <a:xfrm>
              <a:off x="4901646" y="18079278"/>
              <a:ext cx="916020" cy="4658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600" i="0">
                  <a:latin typeface="Cambria Math" panose="02040503050406030204" pitchFamily="18" charset="0"/>
                </a:rPr>
                <a:t>tan⁡〖</a:t>
              </a:r>
              <a:r>
                <a:rPr lang="es-CO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𝜃</a:t>
              </a:r>
              <a:r>
                <a:rPr lang="es-MX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 ℎ/𝐿</a:t>
              </a:r>
              <a:r>
                <a:rPr lang="es-CO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〗</a:t>
              </a:r>
              <a:endParaRPr lang="es-CO" sz="1600"/>
            </a:p>
          </xdr:txBody>
        </xdr:sp>
      </mc:Fallback>
    </mc:AlternateContent>
    <xdr:clientData/>
  </xdr:oneCellAnchor>
  <xdr:oneCellAnchor>
    <xdr:from>
      <xdr:col>5</xdr:col>
      <xdr:colOff>59634</xdr:colOff>
      <xdr:row>86</xdr:row>
      <xdr:rowOff>26504</xdr:rowOff>
    </xdr:from>
    <xdr:ext cx="1264833" cy="2504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 txBox="1"/>
          </xdr:nvSpPr>
          <xdr:spPr>
            <a:xfrm>
              <a:off x="4797286" y="18629243"/>
              <a:ext cx="1264833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MX" sz="1600" b="0" i="1">
                      <a:latin typeface="Cambria Math" panose="02040503050406030204" pitchFamily="18" charset="0"/>
                    </a:rPr>
                    <m:t> </m:t>
                  </m:r>
                  <m:r>
                    <a:rPr lang="es-MX" sz="1600" b="0" i="1">
                      <a:latin typeface="Cambria Math" panose="02040503050406030204" pitchFamily="18" charset="0"/>
                    </a:rPr>
                    <m:t>h</m:t>
                  </m:r>
                  <m:r>
                    <a:rPr lang="es-MX" sz="1600" b="0" i="1">
                      <a:latin typeface="Cambria Math" panose="02040503050406030204" pitchFamily="18" charset="0"/>
                    </a:rPr>
                    <m:t>=</m:t>
                  </m:r>
                  <m:func>
                    <m:funcPr>
                      <m:ctrlPr>
                        <a:rPr lang="es-MX" sz="1600" b="0" i="1">
                          <a:latin typeface="Cambria Math" panose="02040503050406030204" pitchFamily="18" charset="0"/>
                        </a:rPr>
                      </m:ctrlPr>
                    </m:funcPr>
                    <m:fName>
                      <m:r>
                        <m:rPr>
                          <m:sty m:val="p"/>
                        </m:rPr>
                        <a:rPr lang="es-MX" sz="1600" b="0" i="0">
                          <a:latin typeface="Cambria Math" panose="02040503050406030204" pitchFamily="18" charset="0"/>
                        </a:rPr>
                        <m:t>tan</m:t>
                      </m:r>
                    </m:fName>
                    <m:e>
                      <m:r>
                        <a:rPr lang="es-MX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𝜃</m:t>
                      </m:r>
                      <m:r>
                        <a:rPr lang="es-MX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∗</m:t>
                      </m:r>
                      <m:r>
                        <a:rPr lang="es-MX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𝐿</m:t>
                      </m:r>
                    </m:e>
                  </m:func>
                </m:oMath>
              </a14:m>
              <a:r>
                <a:rPr lang="es-CO" sz="1600"/>
                <a:t> </a:t>
              </a:r>
            </a:p>
          </xdr:txBody>
        </xdr:sp>
      </mc:Choice>
      <mc:Fallback xmlns="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id="{8C4FDEAC-14EB-43E5-924B-31505EFECFE5}"/>
                </a:ext>
              </a:extLst>
            </xdr:cNvPr>
            <xdr:cNvSpPr txBox="1"/>
          </xdr:nvSpPr>
          <xdr:spPr>
            <a:xfrm>
              <a:off x="4797286" y="18629243"/>
              <a:ext cx="1264833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600" b="0" i="0">
                  <a:latin typeface="Cambria Math" panose="02040503050406030204" pitchFamily="18" charset="0"/>
                </a:rPr>
                <a:t> ℎ=tan⁡〖</a:t>
              </a:r>
              <a:r>
                <a:rPr lang="es-MX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𝜃 ∗𝐿〗</a:t>
              </a:r>
              <a:r>
                <a:rPr lang="es-CO" sz="1600"/>
                <a:t> </a:t>
              </a:r>
            </a:p>
          </xdr:txBody>
        </xdr:sp>
      </mc:Fallback>
    </mc:AlternateContent>
    <xdr:clientData/>
  </xdr:oneCellAnchor>
  <xdr:oneCellAnchor>
    <xdr:from>
      <xdr:col>5</xdr:col>
      <xdr:colOff>366090</xdr:colOff>
      <xdr:row>87</xdr:row>
      <xdr:rowOff>142461</xdr:rowOff>
    </xdr:from>
    <xdr:ext cx="575222" cy="46589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CuadroTexto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SpPr txBox="1"/>
          </xdr:nvSpPr>
          <xdr:spPr>
            <a:xfrm>
              <a:off x="5103742" y="18935700"/>
              <a:ext cx="575222" cy="4658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unc>
                      <m:funcPr>
                        <m:ctrlPr>
                          <a:rPr lang="es-CO" sz="1600" i="1">
                            <a:latin typeface="Cambria Math" panose="02040503050406030204" pitchFamily="18" charset="0"/>
                          </a:rPr>
                        </m:ctrlPr>
                      </m:funcPr>
                      <m:fName>
                        <m:r>
                          <a:rPr lang="es-MX" sz="1600" b="0" i="1">
                            <a:latin typeface="Cambria Math" panose="02040503050406030204" pitchFamily="18" charset="0"/>
                          </a:rPr>
                          <m:t>𝑠</m:t>
                        </m:r>
                      </m:fName>
                      <m:e>
                        <m:r>
                          <a:rPr lang="es-MX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= </m:t>
                        </m:r>
                        <m:f>
                          <m:fPr>
                            <m:ctrlPr>
                              <a:rPr lang="es-MX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s-MX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h</m:t>
                            </m:r>
                          </m:num>
                          <m:den>
                            <m:r>
                              <a:rPr lang="es-MX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𝐿</m:t>
                            </m:r>
                          </m:den>
                        </m:f>
                      </m:e>
                    </m:func>
                  </m:oMath>
                </m:oMathPara>
              </a14:m>
              <a:endParaRPr lang="es-CO" sz="1600"/>
            </a:p>
          </xdr:txBody>
        </xdr:sp>
      </mc:Choice>
      <mc:Fallback xmlns="">
        <xdr:sp macro="" textlink="">
          <xdr:nvSpPr>
            <xdr:cNvPr id="21" name="CuadroTexto 20">
              <a:extLst>
                <a:ext uri="{FF2B5EF4-FFF2-40B4-BE49-F238E27FC236}">
                  <a16:creationId xmlns:a16="http://schemas.microsoft.com/office/drawing/2014/main" id="{88B0DAC9-6D26-4AD4-97B7-2AB7CDAC56B9}"/>
                </a:ext>
              </a:extLst>
            </xdr:cNvPr>
            <xdr:cNvSpPr txBox="1"/>
          </xdr:nvSpPr>
          <xdr:spPr>
            <a:xfrm>
              <a:off x="5103742" y="18935700"/>
              <a:ext cx="575222" cy="4658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600" b="0" i="0">
                  <a:latin typeface="Cambria Math" panose="02040503050406030204" pitchFamily="18" charset="0"/>
                </a:rPr>
                <a:t>𝑠</a:t>
              </a:r>
              <a:r>
                <a:rPr lang="es-CO" sz="1600" b="0" i="0">
                  <a:latin typeface="Cambria Math" panose="02040503050406030204" pitchFamily="18" charset="0"/>
                </a:rPr>
                <a:t>⁡〖</a:t>
              </a:r>
              <a:r>
                <a:rPr lang="es-MX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 ℎ/𝐿</a:t>
              </a:r>
              <a:r>
                <a:rPr lang="es-CO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〗</a:t>
              </a:r>
              <a:endParaRPr lang="es-CO" sz="1600"/>
            </a:p>
          </xdr:txBody>
        </xdr:sp>
      </mc:Fallback>
    </mc:AlternateContent>
    <xdr:clientData/>
  </xdr:oneCellAnchor>
  <xdr:twoCellAnchor editAs="oneCell">
    <xdr:from>
      <xdr:col>0</xdr:col>
      <xdr:colOff>115955</xdr:colOff>
      <xdr:row>14</xdr:row>
      <xdr:rowOff>74542</xdr:rowOff>
    </xdr:from>
    <xdr:to>
      <xdr:col>7</xdr:col>
      <xdr:colOff>662608</xdr:colOff>
      <xdr:row>27</xdr:row>
      <xdr:rowOff>33130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628DF57A-314C-472F-8785-89548BCFDA1A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5955" y="3743738"/>
          <a:ext cx="6808305" cy="2435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13"/>
  <sheetViews>
    <sheetView tabSelected="1" view="pageBreakPreview" topLeftCell="A12" zoomScaleNormal="100" zoomScaleSheetLayoutView="100" workbookViewId="0">
      <selection activeCell="J26" sqref="J26"/>
    </sheetView>
  </sheetViews>
  <sheetFormatPr baseColWidth="10" defaultColWidth="11.42578125" defaultRowHeight="15" x14ac:dyDescent="0.25"/>
  <cols>
    <col min="1" max="1" width="15.7109375" customWidth="1"/>
    <col min="2" max="2" width="21" customWidth="1"/>
    <col min="5" max="5" width="11.42578125" customWidth="1"/>
  </cols>
  <sheetData>
    <row r="1" spans="1:8" ht="15" customHeight="1" x14ac:dyDescent="0.25">
      <c r="A1" s="10"/>
      <c r="B1" s="11"/>
      <c r="C1" s="19" t="s">
        <v>0</v>
      </c>
      <c r="D1" s="20"/>
      <c r="E1" s="20"/>
      <c r="F1" s="20"/>
      <c r="G1" s="20"/>
      <c r="H1" s="21"/>
    </row>
    <row r="2" spans="1:8" x14ac:dyDescent="0.25">
      <c r="A2" s="12"/>
      <c r="B2" s="13"/>
      <c r="C2" s="16" t="s">
        <v>1</v>
      </c>
      <c r="D2" s="17"/>
      <c r="E2" s="17"/>
      <c r="F2" s="17"/>
      <c r="G2" s="17"/>
      <c r="H2" s="18"/>
    </row>
    <row r="3" spans="1:8" x14ac:dyDescent="0.25">
      <c r="A3" s="12"/>
      <c r="B3" s="13"/>
      <c r="C3" s="16" t="s">
        <v>2</v>
      </c>
      <c r="D3" s="17"/>
      <c r="E3" s="17"/>
      <c r="F3" s="17"/>
      <c r="G3" s="17"/>
      <c r="H3" s="18"/>
    </row>
    <row r="4" spans="1:8" ht="15" customHeight="1" x14ac:dyDescent="0.25">
      <c r="A4" s="12"/>
      <c r="B4" s="13"/>
      <c r="C4" s="16" t="s">
        <v>3</v>
      </c>
      <c r="D4" s="17"/>
      <c r="E4" s="17"/>
      <c r="F4" s="17"/>
      <c r="G4" s="17"/>
      <c r="H4" s="18"/>
    </row>
    <row r="5" spans="1:8" x14ac:dyDescent="0.25">
      <c r="A5" s="12"/>
      <c r="B5" s="13"/>
      <c r="C5" s="16" t="s">
        <v>4</v>
      </c>
      <c r="D5" s="17"/>
      <c r="E5" s="17"/>
      <c r="F5" s="17"/>
      <c r="G5" s="17"/>
      <c r="H5" s="18"/>
    </row>
    <row r="6" spans="1:8" ht="15.75" thickBot="1" x14ac:dyDescent="0.3">
      <c r="A6" s="14"/>
      <c r="B6" s="15"/>
      <c r="C6" s="22">
        <v>44501</v>
      </c>
      <c r="D6" s="23"/>
      <c r="E6" s="23"/>
      <c r="F6" s="23"/>
      <c r="G6" s="23"/>
      <c r="H6" s="24"/>
    </row>
    <row r="7" spans="1:8" ht="15.75" thickBot="1" x14ac:dyDescent="0.3"/>
    <row r="8" spans="1:8" ht="31.5" customHeight="1" thickBot="1" x14ac:dyDescent="0.3">
      <c r="A8" s="25" t="s">
        <v>5</v>
      </c>
      <c r="B8" s="26"/>
      <c r="C8" s="26"/>
      <c r="D8" s="26"/>
      <c r="E8" s="26"/>
      <c r="F8" s="26"/>
      <c r="G8" s="26"/>
      <c r="H8" s="27"/>
    </row>
    <row r="9" spans="1:8" ht="33" customHeight="1" thickBot="1" x14ac:dyDescent="0.3">
      <c r="A9" s="28" t="s">
        <v>6</v>
      </c>
      <c r="B9" s="29"/>
      <c r="C9" s="29"/>
      <c r="D9" s="29"/>
      <c r="E9" s="29"/>
      <c r="F9" s="29"/>
      <c r="G9" s="29"/>
      <c r="H9" s="30"/>
    </row>
    <row r="10" spans="1:8" ht="15.75" thickBot="1" x14ac:dyDescent="0.3">
      <c r="A10" s="31" t="s">
        <v>7</v>
      </c>
      <c r="B10" s="32"/>
      <c r="C10" s="32"/>
      <c r="D10" s="32"/>
      <c r="E10" s="32"/>
      <c r="F10" s="32"/>
      <c r="G10" s="32"/>
      <c r="H10" s="33"/>
    </row>
    <row r="11" spans="1:8" ht="15.75" thickBot="1" x14ac:dyDescent="0.3"/>
    <row r="12" spans="1:8" ht="28.5" customHeight="1" thickBot="1" x14ac:dyDescent="0.3">
      <c r="A12" s="34" t="s">
        <v>8</v>
      </c>
      <c r="B12" s="35"/>
      <c r="C12" s="35"/>
      <c r="D12" s="35"/>
      <c r="E12" s="35"/>
      <c r="F12" s="35"/>
      <c r="G12" s="35"/>
      <c r="H12" s="36"/>
    </row>
    <row r="14" spans="1:8" ht="42.75" customHeight="1" x14ac:dyDescent="0.25">
      <c r="A14" s="8" t="s">
        <v>9</v>
      </c>
      <c r="B14" s="8"/>
      <c r="C14" s="8"/>
      <c r="D14" s="8"/>
      <c r="E14" s="8"/>
      <c r="F14" s="8"/>
      <c r="G14" s="8"/>
      <c r="H14" s="8"/>
    </row>
    <row r="29" spans="2:5" x14ac:dyDescent="0.25">
      <c r="B29" s="1" t="s">
        <v>10</v>
      </c>
      <c r="C29" s="1" t="s">
        <v>11</v>
      </c>
      <c r="D29" s="2">
        <v>5</v>
      </c>
      <c r="E29" s="1" t="s">
        <v>12</v>
      </c>
    </row>
    <row r="30" spans="2:5" x14ac:dyDescent="0.25">
      <c r="B30" s="1" t="s">
        <v>13</v>
      </c>
      <c r="C30" s="1" t="s">
        <v>14</v>
      </c>
      <c r="D30" s="1">
        <v>0.35</v>
      </c>
      <c r="E30" s="1" t="s">
        <v>12</v>
      </c>
    </row>
    <row r="31" spans="2:5" x14ac:dyDescent="0.25">
      <c r="B31" s="1" t="s">
        <v>15</v>
      </c>
      <c r="C31" s="1" t="s">
        <v>16</v>
      </c>
      <c r="D31" s="1">
        <v>0.38</v>
      </c>
      <c r="E31" s="1" t="s">
        <v>12</v>
      </c>
    </row>
    <row r="33" spans="1:8" ht="45.75" customHeight="1" x14ac:dyDescent="0.25">
      <c r="A33" s="7" t="s">
        <v>17</v>
      </c>
      <c r="B33" s="7"/>
      <c r="C33" s="7"/>
      <c r="D33" s="7"/>
      <c r="E33" s="7"/>
      <c r="F33" s="7"/>
      <c r="G33" s="7"/>
      <c r="H33" s="7"/>
    </row>
    <row r="35" spans="1:8" ht="29.25" customHeight="1" x14ac:dyDescent="0.25">
      <c r="A35" s="7" t="s">
        <v>18</v>
      </c>
      <c r="B35" s="7"/>
      <c r="C35" s="7"/>
      <c r="D35" s="7"/>
      <c r="E35" s="7"/>
      <c r="F35" s="7"/>
      <c r="G35" s="7"/>
      <c r="H35" s="7"/>
    </row>
    <row r="37" spans="1:8" x14ac:dyDescent="0.25">
      <c r="E37" s="9" t="s">
        <v>19</v>
      </c>
      <c r="F37" s="9"/>
      <c r="G37" s="3" t="s">
        <v>20</v>
      </c>
    </row>
    <row r="38" spans="1:8" x14ac:dyDescent="0.25">
      <c r="E38" s="9" t="s">
        <v>21</v>
      </c>
      <c r="F38" s="9"/>
      <c r="G38" s="3" t="s">
        <v>22</v>
      </c>
    </row>
    <row r="39" spans="1:8" x14ac:dyDescent="0.25">
      <c r="E39" s="9" t="s">
        <v>23</v>
      </c>
      <c r="F39" s="9"/>
      <c r="G39" s="3" t="s">
        <v>24</v>
      </c>
    </row>
    <row r="40" spans="1:8" x14ac:dyDescent="0.25">
      <c r="E40" s="9" t="s">
        <v>25</v>
      </c>
      <c r="F40" s="9"/>
      <c r="G40" s="3" t="s">
        <v>26</v>
      </c>
    </row>
    <row r="41" spans="1:8" x14ac:dyDescent="0.25">
      <c r="E41" s="9" t="s">
        <v>27</v>
      </c>
      <c r="F41" s="9"/>
      <c r="G41" s="3" t="s">
        <v>28</v>
      </c>
    </row>
    <row r="42" spans="1:8" x14ac:dyDescent="0.25">
      <c r="E42" s="9" t="s">
        <v>29</v>
      </c>
      <c r="F42" s="9"/>
      <c r="G42" s="3" t="s">
        <v>30</v>
      </c>
    </row>
    <row r="43" spans="1:8" x14ac:dyDescent="0.25">
      <c r="E43" s="9" t="s">
        <v>31</v>
      </c>
      <c r="F43" s="9"/>
      <c r="G43" s="3" t="s">
        <v>32</v>
      </c>
    </row>
    <row r="47" spans="1:8" x14ac:dyDescent="0.25">
      <c r="B47" t="s">
        <v>33</v>
      </c>
    </row>
    <row r="49" spans="1:8" x14ac:dyDescent="0.25">
      <c r="B49" t="s">
        <v>34</v>
      </c>
    </row>
    <row r="51" spans="1:8" x14ac:dyDescent="0.25">
      <c r="B51" t="s">
        <v>29</v>
      </c>
    </row>
    <row r="54" spans="1:8" x14ac:dyDescent="0.25">
      <c r="B54" t="s">
        <v>35</v>
      </c>
    </row>
    <row r="55" spans="1:8" ht="12.75" customHeight="1" x14ac:dyDescent="0.25"/>
    <row r="56" spans="1:8" ht="33.75" customHeight="1" x14ac:dyDescent="0.25">
      <c r="A56" s="7" t="s">
        <v>36</v>
      </c>
      <c r="B56" s="7"/>
      <c r="C56" s="7"/>
      <c r="D56" s="7"/>
      <c r="E56" s="7"/>
      <c r="F56" s="7"/>
      <c r="G56" s="7"/>
      <c r="H56" s="7"/>
    </row>
    <row r="58" spans="1:8" x14ac:dyDescent="0.25">
      <c r="B58" s="1" t="s">
        <v>13</v>
      </c>
      <c r="C58" s="1" t="s">
        <v>14</v>
      </c>
      <c r="D58" s="1">
        <v>0.35</v>
      </c>
      <c r="E58" s="1" t="s">
        <v>12</v>
      </c>
    </row>
    <row r="59" spans="1:8" x14ac:dyDescent="0.25">
      <c r="B59" s="1" t="s">
        <v>37</v>
      </c>
      <c r="C59" s="1" t="s">
        <v>38</v>
      </c>
      <c r="D59" s="1">
        <f>+D58*0.3</f>
        <v>0.105</v>
      </c>
      <c r="E59" s="1" t="s">
        <v>12</v>
      </c>
    </row>
    <row r="60" spans="1:8" x14ac:dyDescent="0.25">
      <c r="B60" s="1" t="s">
        <v>19</v>
      </c>
      <c r="C60" s="1" t="s">
        <v>20</v>
      </c>
      <c r="D60" s="1">
        <f>+D58-D59</f>
        <v>0.245</v>
      </c>
      <c r="E60" s="1" t="s">
        <v>12</v>
      </c>
    </row>
    <row r="61" spans="1:8" x14ac:dyDescent="0.25">
      <c r="B61" s="1" t="s">
        <v>21</v>
      </c>
      <c r="C61" s="1" t="s">
        <v>22</v>
      </c>
      <c r="D61" s="1">
        <f>+D31</f>
        <v>0.38</v>
      </c>
      <c r="E61" s="1" t="s">
        <v>12</v>
      </c>
    </row>
    <row r="63" spans="1:8" x14ac:dyDescent="0.25">
      <c r="B63" s="1" t="s">
        <v>39</v>
      </c>
      <c r="C63" s="1" t="s">
        <v>26</v>
      </c>
      <c r="D63" s="1">
        <f>+D31*D60</f>
        <v>9.3100000000000002E-2</v>
      </c>
      <c r="E63" s="1" t="s">
        <v>12</v>
      </c>
    </row>
    <row r="64" spans="1:8" x14ac:dyDescent="0.25">
      <c r="B64" s="1" t="s">
        <v>34</v>
      </c>
      <c r="C64" s="1" t="s">
        <v>28</v>
      </c>
      <c r="D64" s="1">
        <f>+D61+(2*D60)</f>
        <v>0.87</v>
      </c>
      <c r="E64" s="1" t="s">
        <v>12</v>
      </c>
    </row>
    <row r="65" spans="1:5" x14ac:dyDescent="0.25">
      <c r="B65" s="1" t="s">
        <v>40</v>
      </c>
      <c r="C65" s="1" t="s">
        <v>30</v>
      </c>
      <c r="D65" s="1">
        <f>+(D61*D60)/(D61+(2*D60))</f>
        <v>0.10701149425287357</v>
      </c>
      <c r="E65" s="1" t="s">
        <v>12</v>
      </c>
    </row>
    <row r="66" spans="1:5" x14ac:dyDescent="0.25">
      <c r="B66" s="1" t="s">
        <v>31</v>
      </c>
      <c r="C66" s="1" t="s">
        <v>32</v>
      </c>
      <c r="D66" s="1">
        <f>+D61*(D60^1.5)</f>
        <v>4.6082148929927305E-2</v>
      </c>
      <c r="E66" s="1" t="s">
        <v>12</v>
      </c>
    </row>
    <row r="68" spans="1:5" x14ac:dyDescent="0.25">
      <c r="A68" t="s">
        <v>41</v>
      </c>
    </row>
    <row r="73" spans="1:5" x14ac:dyDescent="0.25">
      <c r="A73" t="s">
        <v>42</v>
      </c>
    </row>
    <row r="74" spans="1:5" x14ac:dyDescent="0.25">
      <c r="B74" t="s">
        <v>43</v>
      </c>
    </row>
    <row r="75" spans="1:5" x14ac:dyDescent="0.25">
      <c r="B75" t="s">
        <v>44</v>
      </c>
    </row>
    <row r="76" spans="1:5" x14ac:dyDescent="0.25">
      <c r="B76" t="s">
        <v>45</v>
      </c>
    </row>
    <row r="77" spans="1:5" x14ac:dyDescent="0.25">
      <c r="B77" t="s">
        <v>46</v>
      </c>
    </row>
    <row r="78" spans="1:5" x14ac:dyDescent="0.25">
      <c r="B78" t="s">
        <v>47</v>
      </c>
    </row>
    <row r="79" spans="1:5" x14ac:dyDescent="0.25">
      <c r="B79" t="s">
        <v>48</v>
      </c>
    </row>
    <row r="81" spans="1:8" ht="29.25" customHeight="1" x14ac:dyDescent="0.3">
      <c r="A81" s="7" t="s">
        <v>49</v>
      </c>
      <c r="B81" s="7"/>
      <c r="C81" s="7"/>
      <c r="D81" s="7"/>
      <c r="E81" s="7"/>
      <c r="F81" s="7"/>
      <c r="G81" s="7"/>
      <c r="H81" s="7"/>
    </row>
    <row r="83" spans="1:8" ht="34.5" customHeight="1" x14ac:dyDescent="0.25">
      <c r="A83" s="7" t="s">
        <v>50</v>
      </c>
      <c r="B83" s="7"/>
      <c r="C83" s="7"/>
      <c r="D83" s="7"/>
      <c r="E83" s="7"/>
      <c r="F83" s="7"/>
      <c r="G83" s="7"/>
      <c r="H83" s="7"/>
    </row>
    <row r="92" spans="1:8" x14ac:dyDescent="0.25">
      <c r="A92" t="s">
        <v>51</v>
      </c>
    </row>
    <row r="94" spans="1:8" x14ac:dyDescent="0.25">
      <c r="A94" t="s">
        <v>52</v>
      </c>
    </row>
    <row r="95" spans="1:8" x14ac:dyDescent="0.25">
      <c r="B95" s="5" t="s">
        <v>53</v>
      </c>
      <c r="C95" s="6" t="s">
        <v>54</v>
      </c>
      <c r="D95" s="5">
        <v>1</v>
      </c>
      <c r="E95" s="5" t="s">
        <v>55</v>
      </c>
    </row>
    <row r="96" spans="1:8" x14ac:dyDescent="0.25">
      <c r="B96" s="1" t="s">
        <v>56</v>
      </c>
      <c r="C96" s="3" t="s">
        <v>11</v>
      </c>
      <c r="D96" s="1">
        <v>5</v>
      </c>
      <c r="E96" s="1" t="s">
        <v>12</v>
      </c>
    </row>
    <row r="97" spans="1:8" x14ac:dyDescent="0.25">
      <c r="B97" s="1" t="s">
        <v>57</v>
      </c>
      <c r="C97" s="3" t="s">
        <v>58</v>
      </c>
      <c r="D97" s="1">
        <f>TAN(RADIANS(D95))*D96</f>
        <v>8.727532464108792E-2</v>
      </c>
      <c r="E97" s="1" t="s">
        <v>12</v>
      </c>
    </row>
    <row r="98" spans="1:8" x14ac:dyDescent="0.25">
      <c r="B98" s="1" t="s">
        <v>59</v>
      </c>
      <c r="C98" s="3" t="s">
        <v>60</v>
      </c>
      <c r="D98" s="1">
        <f>D97/D96</f>
        <v>1.7455064928217585E-2</v>
      </c>
      <c r="E98" s="1" t="s">
        <v>61</v>
      </c>
    </row>
    <row r="99" spans="1:8" x14ac:dyDescent="0.25">
      <c r="C99" s="4"/>
    </row>
    <row r="100" spans="1:8" ht="27.75" customHeight="1" x14ac:dyDescent="0.25">
      <c r="A100" s="7" t="s">
        <v>62</v>
      </c>
      <c r="B100" s="7"/>
      <c r="C100" s="7"/>
      <c r="D100" s="7"/>
      <c r="E100" s="7"/>
      <c r="F100" s="7"/>
      <c r="G100" s="7"/>
      <c r="H100" s="7"/>
    </row>
    <row r="102" spans="1:8" x14ac:dyDescent="0.25">
      <c r="A102" t="s">
        <v>63</v>
      </c>
    </row>
    <row r="104" spans="1:8" x14ac:dyDescent="0.25">
      <c r="B104" s="1" t="s">
        <v>39</v>
      </c>
      <c r="C104" s="1" t="s">
        <v>26</v>
      </c>
      <c r="D104" s="1">
        <f>+D63</f>
        <v>9.3100000000000002E-2</v>
      </c>
      <c r="E104" s="1" t="s">
        <v>12</v>
      </c>
    </row>
    <row r="105" spans="1:8" x14ac:dyDescent="0.25">
      <c r="B105" s="1" t="s">
        <v>40</v>
      </c>
      <c r="C105" s="1" t="s">
        <v>30</v>
      </c>
      <c r="D105" s="1">
        <f>+D65</f>
        <v>0.10701149425287357</v>
      </c>
      <c r="E105" s="1" t="s">
        <v>12</v>
      </c>
    </row>
    <row r="106" spans="1:8" x14ac:dyDescent="0.25">
      <c r="B106" s="1" t="s">
        <v>64</v>
      </c>
      <c r="C106" s="1" t="s">
        <v>65</v>
      </c>
      <c r="D106" s="1">
        <v>0.01</v>
      </c>
      <c r="E106" s="1"/>
    </row>
    <row r="108" spans="1:8" ht="13.5" customHeight="1" x14ac:dyDescent="0.25">
      <c r="B108" s="1" t="s">
        <v>66</v>
      </c>
      <c r="C108" s="1" t="s">
        <v>67</v>
      </c>
      <c r="D108" s="1">
        <f>+((D105^(2/3))*(D98^(1/2)))/D106</f>
        <v>2.9779290970692252</v>
      </c>
      <c r="E108" s="1" t="s">
        <v>68</v>
      </c>
    </row>
    <row r="109" spans="1:8" x14ac:dyDescent="0.25">
      <c r="B109" s="1" t="s">
        <v>69</v>
      </c>
      <c r="C109" s="1" t="s">
        <v>70</v>
      </c>
      <c r="D109" s="1">
        <f>+D108*D104</f>
        <v>0.27724519893714489</v>
      </c>
      <c r="E109" s="1" t="s">
        <v>71</v>
      </c>
    </row>
    <row r="111" spans="1:8" ht="29.25" customHeight="1" x14ac:dyDescent="0.25">
      <c r="A111" s="8" t="s">
        <v>72</v>
      </c>
      <c r="B111" s="8"/>
      <c r="C111" s="8"/>
      <c r="D111" s="8"/>
      <c r="E111" s="8"/>
      <c r="F111" s="8"/>
      <c r="G111" s="8"/>
      <c r="H111" s="8"/>
    </row>
    <row r="113" spans="1:8" ht="30.75" customHeight="1" x14ac:dyDescent="0.25">
      <c r="A113" s="8" t="s">
        <v>73</v>
      </c>
      <c r="B113" s="8"/>
      <c r="C113" s="8"/>
      <c r="D113" s="8"/>
      <c r="E113" s="8"/>
      <c r="F113" s="8"/>
      <c r="G113" s="8"/>
      <c r="H113" s="8"/>
    </row>
  </sheetData>
  <mergeCells count="27">
    <mergeCell ref="A33:H33"/>
    <mergeCell ref="A1:B6"/>
    <mergeCell ref="C2:H2"/>
    <mergeCell ref="C1:H1"/>
    <mergeCell ref="C4:H4"/>
    <mergeCell ref="C5:H5"/>
    <mergeCell ref="C3:H3"/>
    <mergeCell ref="C6:H6"/>
    <mergeCell ref="A8:H8"/>
    <mergeCell ref="A9:H9"/>
    <mergeCell ref="A10:H10"/>
    <mergeCell ref="A14:H14"/>
    <mergeCell ref="A12:H12"/>
    <mergeCell ref="E40:F40"/>
    <mergeCell ref="E41:F41"/>
    <mergeCell ref="E42:F42"/>
    <mergeCell ref="E43:F43"/>
    <mergeCell ref="A35:H35"/>
    <mergeCell ref="E37:F37"/>
    <mergeCell ref="E38:F38"/>
    <mergeCell ref="E39:F39"/>
    <mergeCell ref="A83:H83"/>
    <mergeCell ref="A111:H111"/>
    <mergeCell ref="A113:H113"/>
    <mergeCell ref="A100:H100"/>
    <mergeCell ref="A56:H56"/>
    <mergeCell ref="A81:H81"/>
  </mergeCells>
  <pageMargins left="0.70866141732283472" right="0.70866141732283472" top="0.74803149606299213" bottom="0.74803149606299213" header="0.31496062992125984" footer="0.31496062992125984"/>
  <pageSetup scale="85" orientation="portrait" horizontalDpi="90" verticalDpi="90" r:id="rId1"/>
  <rowBreaks count="1" manualBreakCount="1">
    <brk id="45" max="7" man="1"/>
  </rowBreaks>
  <drawing r:id="rId2"/>
  <legacyDrawing r:id="rId3"/>
  <oleObjects>
    <mc:AlternateContent xmlns:mc="http://schemas.openxmlformats.org/markup-compatibility/2006">
      <mc:Choice Requires="x14">
        <oleObject progId="Paint.Picture" shapeId="1027" r:id="rId4">
          <objectPr defaultSize="0" autoPict="0" r:id="rId5">
            <anchor moveWithCells="1">
              <from>
                <xdr:col>0</xdr:col>
                <xdr:colOff>428625</xdr:colOff>
                <xdr:row>35</xdr:row>
                <xdr:rowOff>57150</xdr:rowOff>
              </from>
              <to>
                <xdr:col>3</xdr:col>
                <xdr:colOff>85725</xdr:colOff>
                <xdr:row>43</xdr:row>
                <xdr:rowOff>180975</xdr:rowOff>
              </to>
            </anchor>
          </objectPr>
        </oleObject>
      </mc:Choice>
      <mc:Fallback>
        <oleObject progId="Paint.Picture"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Canal_Uniminuto</vt:lpstr>
      <vt:lpstr>Canal_Uniminuto!Área_de_impresión</vt:lpstr>
      <vt:lpstr>Canal_Uniminuto!Títulos_a_imprimir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Katheryn Parra Rodriguez</dc:creator>
  <cp:keywords/>
  <dc:description/>
  <cp:lastModifiedBy>ASTRID GOMEZ PINEDA</cp:lastModifiedBy>
  <cp:revision/>
  <dcterms:created xsi:type="dcterms:W3CDTF">2021-11-23T17:17:36Z</dcterms:created>
  <dcterms:modified xsi:type="dcterms:W3CDTF">2022-02-07T18:02:37Z</dcterms:modified>
  <cp:category/>
  <cp:contentStatus/>
</cp:coreProperties>
</file>