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225" tabRatio="601" activeTab="0"/>
  </bookViews>
  <sheets>
    <sheet name="FORMATO" sheetId="1" r:id="rId1"/>
    <sheet name="TABLA PELIGROS" sheetId="2" r:id="rId2"/>
    <sheet name="GRAFICOS" sheetId="3" r:id="rId3"/>
  </sheets>
  <definedNames>
    <definedName name="_xlnm._FilterDatabase" localSheetId="0" hidden="1">'FORMATO'!$B$16:$AF$88</definedName>
    <definedName name="_xlnm.Print_Area" localSheetId="0">'FORMATO'!$B$1:$AF$31</definedName>
    <definedName name="_xlnm.Print_Titles" localSheetId="0">'FORMATO'!$1:$15</definedName>
    <definedName name="Z_690B6F67_B07E_4576_802D_03F34D115F9A_.wvu.PrintTitles" localSheetId="0" hidden="1">'FORMATO'!$14:$15</definedName>
    <definedName name="Z_690B6F67_B07E_4576_802D_03F34D115F9A_.wvu.Rows" localSheetId="0" hidden="1">'FORMATO'!#REF!,'FORMATO'!$10:$10</definedName>
  </definedNames>
  <calcPr fullCalcOnLoad="1"/>
</workbook>
</file>

<file path=xl/comments1.xml><?xml version="1.0" encoding="utf-8"?>
<comments xmlns="http://schemas.openxmlformats.org/spreadsheetml/2006/main">
  <authors>
    <author>Colossus User</author>
  </authors>
  <commentList>
    <comment ref="S15" authorId="0">
      <text>
        <r>
          <rPr>
            <b/>
            <sz val="8"/>
            <rFont val="Tahoma"/>
            <family val="2"/>
          </rPr>
          <t>TABLA 2 
CUNATI.</t>
        </r>
        <r>
          <rPr>
            <sz val="8"/>
            <rFont val="Tahoma"/>
            <family val="2"/>
          </rPr>
          <t xml:space="preserve">
</t>
        </r>
      </text>
    </comment>
    <comment ref="N15" authorId="0">
      <text>
        <r>
          <rPr>
            <sz val="8"/>
            <rFont val="Tahoma"/>
            <family val="2"/>
          </rPr>
          <t xml:space="preserve">VER PRIMERA TABLA 2 PAG 16,
</t>
        </r>
      </text>
    </comment>
    <comment ref="X15" authorId="0">
      <text>
        <r>
          <rPr>
            <sz val="8"/>
            <rFont val="Tahoma"/>
            <family val="2"/>
          </rPr>
          <t xml:space="preserve">NIVEL DE PROBAB * NIVEL DEL CONSEC = NIVEL DEL RIESGO
</t>
        </r>
      </text>
    </comment>
  </commentList>
</comments>
</file>

<file path=xl/sharedStrings.xml><?xml version="1.0" encoding="utf-8"?>
<sst xmlns="http://schemas.openxmlformats.org/spreadsheetml/2006/main" count="876" uniqueCount="404">
  <si>
    <t>FUENTE</t>
  </si>
  <si>
    <t>FISICO</t>
  </si>
  <si>
    <t>X</t>
  </si>
  <si>
    <t xml:space="preserve">ACTIVIDAD </t>
  </si>
  <si>
    <t>EFECTOS POSIBLES</t>
  </si>
  <si>
    <t xml:space="preserve">ALTO </t>
  </si>
  <si>
    <t xml:space="preserve">MEDIO </t>
  </si>
  <si>
    <t xml:space="preserve">BAJO </t>
  </si>
  <si>
    <t>TIPO ACTIVIDAD</t>
  </si>
  <si>
    <t>RUTINARIA</t>
  </si>
  <si>
    <t>NO RUTINARIA</t>
  </si>
  <si>
    <t>MEDIO</t>
  </si>
  <si>
    <t>TAREA</t>
  </si>
  <si>
    <t>PROCESO</t>
  </si>
  <si>
    <t>DECRIPCION</t>
  </si>
  <si>
    <t>CRITERIOS DE CONTROL</t>
  </si>
  <si>
    <t>ELIMINACION</t>
  </si>
  <si>
    <t>SUSTITUCION</t>
  </si>
  <si>
    <t>SENALIZACION</t>
  </si>
  <si>
    <t>EQUIPOS DE PROTECCION INDIVIDUAL</t>
  </si>
  <si>
    <t>TRABAJADOR</t>
  </si>
  <si>
    <t>NIVEL DE DEFICIENCIA</t>
  </si>
  <si>
    <t>NIVEL DE PROBABILIDAD</t>
  </si>
  <si>
    <t>NIVEL DE CONSECUENCIA</t>
  </si>
  <si>
    <t>NIVEL DE RIESGO</t>
  </si>
  <si>
    <t>INTERPRETACION DEL NIVEL DE RIESGO</t>
  </si>
  <si>
    <t>ACEPTABILIDAD DEL RIESGO</t>
  </si>
  <si>
    <t>MUY ALTO</t>
  </si>
  <si>
    <t>EVALUACION DEL RIESGO</t>
  </si>
  <si>
    <t>CONTROL EXISTENTE</t>
  </si>
  <si>
    <t>BIOMECANICO</t>
  </si>
  <si>
    <t>CONTROL INGENIERIA, ADMINISTRATIVO</t>
  </si>
  <si>
    <t>SI</t>
  </si>
  <si>
    <t xml:space="preserve">RUTINARIO
</t>
  </si>
  <si>
    <t>NIVEL DE EXPOSICIÓN</t>
  </si>
  <si>
    <t>INTERPRETACIÓN NIVEL DE PROBABILIDAD</t>
  </si>
  <si>
    <t>CONDICIONES DE SEGURIDAD</t>
  </si>
  <si>
    <t>EXPUESTOS</t>
  </si>
  <si>
    <t>PELIGROS</t>
  </si>
  <si>
    <t xml:space="preserve">CLASIFICACION </t>
  </si>
  <si>
    <t>FISICOS</t>
  </si>
  <si>
    <t>ELECTRICO</t>
  </si>
  <si>
    <t>ANEXO 1</t>
  </si>
  <si>
    <t>TABLA DE PELIGROS</t>
  </si>
  <si>
    <t>FACTORES DE RIESGO</t>
  </si>
  <si>
    <t>ALTO</t>
  </si>
  <si>
    <t>BAJO</t>
  </si>
  <si>
    <t>RUIDO</t>
  </si>
  <si>
    <t>PISOS PELIGROSOS</t>
  </si>
  <si>
    <t>ILUMINACION</t>
  </si>
  <si>
    <t>ESCALERAS PELIGROSAS</t>
  </si>
  <si>
    <t>VIBRACIONES</t>
  </si>
  <si>
    <t>ORIFICIOS SIN PROTECCION</t>
  </si>
  <si>
    <t>TEMPERATURAS ALTAS</t>
  </si>
  <si>
    <t>PASILLOS OBSTACULIZADOS</t>
  </si>
  <si>
    <t>TEMPERATURAS BAJAS</t>
  </si>
  <si>
    <t>TEMPERATURAS EXTRMAS</t>
  </si>
  <si>
    <t>RADIACIONES NO IONIZ</t>
  </si>
  <si>
    <t>SIN SALIDAS DE EMERGENCIA</t>
  </si>
  <si>
    <t>INFRARROJAS</t>
  </si>
  <si>
    <t>SIN SEÑALIZACION DE SEGURIDAD</t>
  </si>
  <si>
    <t>ULTRA VIOLETA</t>
  </si>
  <si>
    <t>ELECTOMAGNETICAS</t>
  </si>
  <si>
    <t>QUIMICOS</t>
  </si>
  <si>
    <t>MECANICOS</t>
  </si>
  <si>
    <t>POLVOS</t>
  </si>
  <si>
    <t>MAQUINARIA EN MAL ESTADO</t>
  </si>
  <si>
    <t xml:space="preserve">HUMOS </t>
  </si>
  <si>
    <t>MAQUINARIA SIN GUARDAS</t>
  </si>
  <si>
    <t>FIBRAS</t>
  </si>
  <si>
    <t>MAQUINARIA SIN ANCLAR</t>
  </si>
  <si>
    <t>LIQUIDOS</t>
  </si>
  <si>
    <t>MAQUINARIA SIN FRENO DE SEG.</t>
  </si>
  <si>
    <t>VAPORES</t>
  </si>
  <si>
    <t>EQUIPOS A PRESION</t>
  </si>
  <si>
    <t>AEROSOLES</t>
  </si>
  <si>
    <t>EQUIPOS DEFECTUOSOS</t>
  </si>
  <si>
    <t>GASES</t>
  </si>
  <si>
    <t>HERRAMIENTA DEFECTUOSA</t>
  </si>
  <si>
    <t>MATERIAL PARTICULADO</t>
  </si>
  <si>
    <t>HERRAMIENTA INAPROPIADA</t>
  </si>
  <si>
    <t>BIOLOGICOS</t>
  </si>
  <si>
    <t>VEHICULOS SIN MANTENIMIENTO</t>
  </si>
  <si>
    <t>HONGOS</t>
  </si>
  <si>
    <t>RETROESCABADORAS INSEGURAS</t>
  </si>
  <si>
    <t>VIRUS</t>
  </si>
  <si>
    <t>POLEAS O PLUMAS DEFECTUOSAS</t>
  </si>
  <si>
    <t>BACTERIAS</t>
  </si>
  <si>
    <t>PELOS O PLUMAS</t>
  </si>
  <si>
    <t>BAÑOS EN MAL ESTADO</t>
  </si>
  <si>
    <t>PSICOSOCIALES</t>
  </si>
  <si>
    <t>ALTA CARGA DE TRABAJO</t>
  </si>
  <si>
    <t>ESTANDARES ALTOS</t>
  </si>
  <si>
    <t>TRABAJO MONOTONO</t>
  </si>
  <si>
    <t>TRABAJO DE GRAN CONCENTRACION</t>
  </si>
  <si>
    <t>TRABAJO REPETITIVO</t>
  </si>
  <si>
    <t>FALTA MOTIVACION</t>
  </si>
  <si>
    <t>TRABAJO AISLADO</t>
  </si>
  <si>
    <t xml:space="preserve"> ORDENES CONTRADICTORIAS</t>
  </si>
  <si>
    <t>BIOMECANICOS</t>
  </si>
  <si>
    <t>DE INCENDIO O EMERGENCIAS</t>
  </si>
  <si>
    <t>TRABAJO DE PIE PROLONGADO</t>
  </si>
  <si>
    <t>EXTINTORES OCULTOS</t>
  </si>
  <si>
    <t>TRABAJO SENTADO PROLONGADO</t>
  </si>
  <si>
    <t>EXTINTORES DESCARGADOS</t>
  </si>
  <si>
    <t>DISEÑO DEL PUESTO</t>
  </si>
  <si>
    <t>SIN EXTINTORES</t>
  </si>
  <si>
    <t>INCLINAC. TRONCO PROLONGADO</t>
  </si>
  <si>
    <t>GABINETES OBSTRUIDOS</t>
  </si>
  <si>
    <t>SOBRECARGAS Y ESFUERZOS</t>
  </si>
  <si>
    <t>MANGUERAS EN MAL ESTADO</t>
  </si>
  <si>
    <t>SOBRETIEMPOS DE TRABAJO</t>
  </si>
  <si>
    <t>SIN CAMILLA O INAPROPIADA</t>
  </si>
  <si>
    <t>GIROS DE TRONCO PERMANENTES</t>
  </si>
  <si>
    <t>BOTIQUIN INCOMPLETO</t>
  </si>
  <si>
    <t>MOVIMIENTOS REPETITIVOS</t>
  </si>
  <si>
    <t>SIN DIRECTORIO DE EMERGENCIAS</t>
  </si>
  <si>
    <t>FLEXION DE PIERNAS PROLONGADA</t>
  </si>
  <si>
    <t>ESCAPE DE GASES PELIGROSOS</t>
  </si>
  <si>
    <t>TRANSITO</t>
  </si>
  <si>
    <t>ELECTRICO (ALTA, Y BAJA TENSION)</t>
  </si>
  <si>
    <t>PUBLICO</t>
  </si>
  <si>
    <t>FENOMENOS NATURALES</t>
  </si>
  <si>
    <t>SISMO</t>
  </si>
  <si>
    <t>TERREMOTO</t>
  </si>
  <si>
    <t>VENDAVAL</t>
  </si>
  <si>
    <t>INUNDACIÓN</t>
  </si>
  <si>
    <t>DERRUMBE</t>
  </si>
  <si>
    <t>NR</t>
  </si>
  <si>
    <t>NIVEL DEL RIESGO</t>
  </si>
  <si>
    <t>TRANSITO MOTO</t>
  </si>
  <si>
    <t>TRANSITO VEHICULO</t>
  </si>
  <si>
    <t>TEMP. EXTREMAS</t>
  </si>
  <si>
    <t>POSTURA SEDENTE</t>
  </si>
  <si>
    <t xml:space="preserve">CARGA ESTATICA </t>
  </si>
  <si>
    <t>ILUMINACIÓN</t>
  </si>
  <si>
    <t>R. NO IONIZANTES</t>
  </si>
  <si>
    <t>MARTIZ DE IDENTIFICACION DE PELIGROS, VALORACION DEL RIESGO Y DETERMINACION DE CONTROLES</t>
  </si>
  <si>
    <t>INFORMACION GENERAL DE LA EMPRESA</t>
  </si>
  <si>
    <t>RAZON SOCIAL DE LA EMPRESA:</t>
  </si>
  <si>
    <t>ACTIVIDAD ECONOMICA:</t>
  </si>
  <si>
    <t>DIRECCION:</t>
  </si>
  <si>
    <t>NUMEROS DE TRABAJADORES:</t>
  </si>
  <si>
    <t>TELEFONOS FIJOS:</t>
  </si>
  <si>
    <t>REPRESENTANTE LEGAL:</t>
  </si>
  <si>
    <t>LEVANTAMIENTO DE LA INFORMACION EN LA  MATRIZ REALIZADA POR:</t>
  </si>
  <si>
    <t>VERIFICADO POR:</t>
  </si>
  <si>
    <t>CLASE DE RIESGO DE LA EMPRESA:</t>
  </si>
  <si>
    <t xml:space="preserve">NIT.: </t>
  </si>
  <si>
    <t>FECHA DE ULTIMA EVALUACION:</t>
  </si>
  <si>
    <t>OBSERVACIONES</t>
  </si>
  <si>
    <t xml:space="preserve">CELULARES: </t>
  </si>
  <si>
    <t xml:space="preserve">  FECHA:  </t>
  </si>
  <si>
    <t>VERSION: 1.0</t>
  </si>
  <si>
    <t>HOJA 1 DE 1</t>
  </si>
  <si>
    <t>ANEXO 2</t>
  </si>
  <si>
    <t>I - III</t>
  </si>
  <si>
    <t>Físico</t>
  </si>
  <si>
    <t>Radiación no ionizante</t>
  </si>
  <si>
    <t>Luz UV generada por el monitor.</t>
  </si>
  <si>
    <t>Fatiga visual, irritación ocular.</t>
  </si>
  <si>
    <t>Biomecánico</t>
  </si>
  <si>
    <t>Postura prolongada.</t>
  </si>
  <si>
    <t>Sedente mas del 75% del tiempo laboral.</t>
  </si>
  <si>
    <t xml:space="preserve">Lumbago no especificado. </t>
  </si>
  <si>
    <t>Psicosocial</t>
  </si>
  <si>
    <t>Condiciones de la tarea</t>
  </si>
  <si>
    <t>Labores que requieren carga mental</t>
  </si>
  <si>
    <t>Fatiga, cambios de personalidad, bajo nivel de desempeño.</t>
  </si>
  <si>
    <t>Condiciones de seguridad</t>
  </si>
  <si>
    <t>Eléctrico</t>
  </si>
  <si>
    <t>Baja tensión por conexiones eléctricas y circuitos eléctricos en oficinas.</t>
  </si>
  <si>
    <t>Conatos de incendios, quemaduras de primer grado.</t>
  </si>
  <si>
    <t>Locativo</t>
  </si>
  <si>
    <t>Superficies de trabajo, irregularidades.</t>
  </si>
  <si>
    <t>Caídas a nivel, golpes, contusiones, esguinces.</t>
  </si>
  <si>
    <t>Publico</t>
  </si>
  <si>
    <t>Atención de clientes.</t>
  </si>
  <si>
    <t>Agresiones.</t>
  </si>
  <si>
    <t>GERENCIA GENERAL</t>
  </si>
  <si>
    <t>Distancia adecuada entre 45 cm - 60 cm</t>
  </si>
  <si>
    <t>Pausa activas, controles anuales EPS.</t>
  </si>
  <si>
    <t>(M)</t>
  </si>
  <si>
    <t>Capacitación en Higiene Postural Y Pausas activas, exámenes periódicos.</t>
  </si>
  <si>
    <t>Programa de Vigilancia Epidemiológica para riesgo Psicosocial, funcionamiento del comité de convivencia laboral.</t>
  </si>
  <si>
    <t>Capacitación en manejo de estrés, relaciones interpersonales, resolución de conflictos, actividades de esparcimiento e integración.</t>
  </si>
  <si>
    <t>mantenimiento preventivo de equipos de oficina, redes e instalaciones eléctricas.</t>
  </si>
  <si>
    <t>Capacitación en Autocuidado personal.</t>
  </si>
  <si>
    <t>Capacitación en autocuidado, uso de EPP.</t>
  </si>
  <si>
    <t>Calzado de Seguridad antideslizante.</t>
  </si>
  <si>
    <t>Capacitación en autocuidado y riesgos públicos.</t>
  </si>
  <si>
    <t>Ruido</t>
  </si>
  <si>
    <t>Irritabilidad, fatiga, dolor de cabeza.</t>
  </si>
  <si>
    <t>Protector Auditivo de inserción.</t>
  </si>
  <si>
    <t>Radiaciones electromagnéticas provenientes del sol.</t>
  </si>
  <si>
    <t xml:space="preserve">Capacitación en autocuidado. </t>
  </si>
  <si>
    <t>Protector solar.</t>
  </si>
  <si>
    <t xml:space="preserve">Químico </t>
  </si>
  <si>
    <t xml:space="preserve">Capacitación en autocuidado, uso de EPP. </t>
  </si>
  <si>
    <t>Postura prolongada de pie.</t>
  </si>
  <si>
    <t>Programa de Vigilancia Epidemiológica para DME.</t>
  </si>
  <si>
    <t>Movimiento repetitivo</t>
  </si>
  <si>
    <t>desordenes musculo esqueléticos</t>
  </si>
  <si>
    <t>manipulación manual de cargas</t>
  </si>
  <si>
    <t>(B)</t>
  </si>
  <si>
    <t>Ingreso de datos al monitor.</t>
  </si>
  <si>
    <t>Bipeda mas del 90% del tiempo laboral.</t>
  </si>
  <si>
    <t>Reinducción en Seguridad y salud en el Trabajo, examenes periodicos Optometria.</t>
  </si>
  <si>
    <t>Reinducción en seguridad y Salud en el Trabajo, Estilos de vida saludable, examnenes periodicos ocupacionales.</t>
  </si>
  <si>
    <t>Capacitación en resolución de conflictos, Autoestima, Identificación y manejo de estrés, Acoso laboral, terapia de relajación.</t>
  </si>
  <si>
    <t>Mantenimiento preventivo de equipos de oficina, redes e instalaciones eléctricas</t>
  </si>
  <si>
    <t>Reinducción en seguridad y Salud en el Trabajo, Inspección al correcto uso de EPP, Inspección a la infraestructura de la empresa y equipos de primiros auxilios</t>
  </si>
  <si>
    <t>Reinducción en seguridad y Salud en el Trabajo e Inpección al uso de Elementos de Protección Personal, examen periodico espirometria.</t>
  </si>
  <si>
    <t>Reinducción en seguridad y Salud en el Trabajo</t>
  </si>
  <si>
    <t>Reinducción en seguridad y Salud en el Trabajo e Inpección al uso de Elementos de Protección Personal.</t>
  </si>
  <si>
    <t>Reinducción en seguridad y Salud en el Trabajo, Exemenes periodicos.</t>
  </si>
  <si>
    <t>Reinducción en Seguridad y salud en el Trabajo, examenes periodicos Optometria</t>
  </si>
  <si>
    <t>MEDIDAS DE INTERVENCION Y DEL MEDIO AMBIENTE</t>
  </si>
  <si>
    <t>CONSTRUCTORA DIAMANTE BLU SAS</t>
  </si>
  <si>
    <t>EMPRESAS DEDICADAS A LA CONSTRUCCION</t>
  </si>
  <si>
    <t>LUIS PERALTA</t>
  </si>
  <si>
    <t>UNIMINUTO</t>
  </si>
  <si>
    <t>901244178-8</t>
  </si>
  <si>
    <t>CALLE 7 # 3-27 B. LATINO</t>
  </si>
  <si>
    <t>FECHA: OCTUBRE 2020</t>
  </si>
  <si>
    <t>PRECIPITACIONES LLUVIAS</t>
  </si>
  <si>
    <t>PRECIPITACIONES GRANIZADAS</t>
  </si>
  <si>
    <t>PRECIPITACIONES HELADAS</t>
  </si>
  <si>
    <t>PRECIPITACIONES</t>
  </si>
  <si>
    <t>CIMENTACION</t>
  </si>
  <si>
    <t>Quemaduras, fatiga, deshidratacion</t>
  </si>
  <si>
    <t>Superficies de trabajo irregulares, terreno blando y liso, rocas. Trabajo dentro de huecos de más de 1 metro de profundidad</t>
  </si>
  <si>
    <t>Uso de sombreros, ropa de manga larga, gafas.</t>
  </si>
  <si>
    <t>NO</t>
  </si>
  <si>
    <t>Capacitación en autocuidado, uso de señales de advertencia</t>
  </si>
  <si>
    <t>COLOCACION DE MUROS Y PAREDES DE MAMPOSTERIA Y MADERA</t>
  </si>
  <si>
    <t>Vinculación de trabajadores.</t>
  </si>
  <si>
    <t>Pago de nomina</t>
  </si>
  <si>
    <t>Liquidacion y diligenciamiento de formatos de DIAN bimensuales, llenado de libros contables mensualmente, descargue de pagos realizados a través de plataformas bancarias, realización de balances semestrales y anual, presentación de declaracin de renta anual</t>
  </si>
  <si>
    <t xml:space="preserve">LIQUIDACION Y DILIGENCIAMIENTO DE FORMATOS DE DIAN, LLENADO DE LIBROS CONTABLES Y CONCILIACION BANCARIA, ELABORACION DE BALANCES </t>
  </si>
  <si>
    <t>PROCESO DE CONTABILIDAD   (TERCERIZADO)</t>
  </si>
  <si>
    <t>EXCAVACION, REPLANTEO, SUB- BASES - Realizacion de huecos, nivelacion de terreno, toma de niveles, colocacion de sub-bases y bases de concreto</t>
  </si>
  <si>
    <t>OPERATIVOS</t>
  </si>
  <si>
    <t>CONSTRUCCION DE COLUMNAS, VIGAS Y PLACAS DE CONCRETO - Realizacion de procesos de armado y amarre de estructuras de acero, colocacion de formaletas y andamios, colocacion de tuberias sanitarias, aguas y electrica</t>
  </si>
  <si>
    <t>EDIFICACION</t>
  </si>
  <si>
    <t>REALIZAR DIVISIONES</t>
  </si>
  <si>
    <t>REALIZAR ACABADOS Y TERMINACIONES</t>
  </si>
  <si>
    <t>Colocacion de cableado electrico y accesorios, tuberias hidraulicas y accesorios, tuberia alcantarillado y accesorios, ventanas, puertas, pintura</t>
  </si>
  <si>
    <t>RECEPCION Y ENTREGA DE CONCRETO PREMEZCLADO- Ingreso del vehículo al area de trabajo, recepción del concreto premezclado, descargue, aplicación del concreto en zonas de placas y columnas.</t>
  </si>
  <si>
    <t>PREPARACION DEL AREA DE FUNDICION- Adecuacion de área de fundición con colocación de formaletas, andamios, parales, cerchas, chapetas, alineadores, mordazas</t>
  </si>
  <si>
    <t>FUNDICION EN CONCRETO</t>
  </si>
  <si>
    <t>RECEPCION Y ALMACENAJE DE MATERIALES- Generar comprobante diario de las transacciones debito y crédito de la empresa, manejo de chequeras, manejo en bancos, pagos en cheque. Compra de materiales, recepcion y almacenaje de materiales</t>
  </si>
  <si>
    <t>COMPRA DE MATERIALES</t>
  </si>
  <si>
    <t>ADMINISTRATIVOS</t>
  </si>
  <si>
    <t>VINCULACION DE TRABAJADORES Y PAGO DE NOMINA</t>
  </si>
  <si>
    <t xml:space="preserve">DIRIGIR, TOMAR DECISIONES, LOGRAR METAS Y ESTETEGIAS, REPRESENTAR LEGALMENTE A LA EMPRESA, SER ORDENADOE DEL GASTO - Fijar objetivos y tareas a corto y largo plazo que sean medibles y alcanzables, responder por la oportuna presentación de los informes legales, tributarios, estatutarios, reglamentarios u ocasionales que le competen o que se le soliciten, firmar los contratos que se llevan a cabo con los trabajadores y proveedores, realizar pagos y compras, presidir las reuniones de junta de socios.
</t>
  </si>
  <si>
    <t>PORTERIA-ORIENTACIÓN</t>
  </si>
  <si>
    <t>Orientar a las personas visitantes de la empresa con los procesos encargados de atender sus solicitudes y necesidades.</t>
  </si>
  <si>
    <t>Mecanico</t>
  </si>
  <si>
    <t>Iluminacion</t>
  </si>
  <si>
    <t>Dolor muscular en piernas, pies y muslos,lumbagias y contracturas musculares, sindrome de tunel carpiano</t>
  </si>
  <si>
    <t>fatiga, estrés, rutina y monotonia</t>
  </si>
  <si>
    <t>cambios de personalidad, bajo nivel de desempeño,cefalea</t>
  </si>
  <si>
    <t>Esguinces, torceduras, fracturas, contusiones musculares, desgarres, heridas.</t>
  </si>
  <si>
    <t>Caídas a nivel, golpes, contusiones, esguinces, torseduras</t>
  </si>
  <si>
    <t>Fisico</t>
  </si>
  <si>
    <t>Luz UV y exposicion al sol.</t>
  </si>
  <si>
    <t>Fatiga visual, irritación ocular ,quemaduras, fatiga, deshidratacion</t>
  </si>
  <si>
    <t>ruido continuo(por mezcladoras)</t>
  </si>
  <si>
    <t>alterasiones del sueño,cefalea y alteraciones auditivas</t>
  </si>
  <si>
    <t>Movimiento repetitivo y postura prolongadas</t>
  </si>
  <si>
    <t>movimientos frecuentes al ajustar o desajustar herrramientos o equipos.</t>
  </si>
  <si>
    <t>lesiones en miembros superiores y descarres mosculares</t>
  </si>
  <si>
    <t>Jornada de trabajo</t>
  </si>
  <si>
    <t>turnos prolongados de trabajo</t>
  </si>
  <si>
    <t>irritabilidad, fatiga fisica y mental, estrés, tension emocional</t>
  </si>
  <si>
    <t>Trabajo en alturas</t>
  </si>
  <si>
    <t>terreno inestable,superficie de trabajo irregulares y con desnivel</t>
  </si>
  <si>
    <t>Caídas a mismo nivel, golpes, contusiones, esguinces, torceduras.</t>
  </si>
  <si>
    <t>labores de proceso de amarre de estructruas de acero y andamios</t>
  </si>
  <si>
    <t>caidas a distinto nivel, lesiones,fracturas, colpes</t>
  </si>
  <si>
    <t>instalaciones internas de electricidad</t>
  </si>
  <si>
    <t>electricucion y quemaduras hasta de tercer grado</t>
  </si>
  <si>
    <t>colocacion de las tuberias sanitarias</t>
  </si>
  <si>
    <t>asfixia,desmayos,ahogo</t>
  </si>
  <si>
    <t>Luz deficiente en area de trabajo, luminarias deficientes o luz solar deficiente</t>
  </si>
  <si>
    <t>Fatiga visual, alteracion visual</t>
  </si>
  <si>
    <t xml:space="preserve">ausencia de ventilacion </t>
  </si>
  <si>
    <t>temperaturas extremas(calor)</t>
  </si>
  <si>
    <t>mareos,fatiga, asfixia,cansancio,desitratacion</t>
  </si>
  <si>
    <t>Postura prolongada y movimientos repetitivos</t>
  </si>
  <si>
    <t>movimientos y postura frecuentes al realizar la edificacion del muro o pared</t>
  </si>
  <si>
    <t>Lumbago no especificado,tensiones mosculares</t>
  </si>
  <si>
    <t>bajo nivel de desempeño,monotonia,estrés</t>
  </si>
  <si>
    <t>Caídas a desnivell, golpes, contusiones, esguinces, caidas de objetos</t>
  </si>
  <si>
    <t>Propio del ambiente de trabajo en la colocacion de las puertas,tuberias,ventas y acccesorios.</t>
  </si>
  <si>
    <t>Irritabilidad, fatiga, dolor de cabeza,hipoacusia</t>
  </si>
  <si>
    <t>material particulado</t>
  </si>
  <si>
    <t>Afecciones respiratorias tales como gripe, tos común, irritacion ocular</t>
  </si>
  <si>
    <t>movimientos frecuentes al ajustar o desajustar puertas o ventanas y al pintar</t>
  </si>
  <si>
    <t>Lumbago no especificado, dolor muscular,tensiones</t>
  </si>
  <si>
    <t>electrico</t>
  </si>
  <si>
    <t>colocacion del cableado y accesorios.</t>
  </si>
  <si>
    <t>Tecnologico</t>
  </si>
  <si>
    <t>exposicion a fugas por la instalacion de tuberias</t>
  </si>
  <si>
    <t>intoxicacion, asfixia,desmayos,infecciones cutaneas</t>
  </si>
  <si>
    <t>amarres, armado de las formaletas, andamios, parales, cerchas, chapetas, alineadores, mordaza</t>
  </si>
  <si>
    <t>desordenes musculo esqueléticos, dolor muescular,tensiones musculares</t>
  </si>
  <si>
    <t>andamios,parales</t>
  </si>
  <si>
    <t>Superficies de trabajo,orden y aseo</t>
  </si>
  <si>
    <t>Caídas a nivel, golpes, contusiones, esguinces,torseduras</t>
  </si>
  <si>
    <t>generado por las maquinas para el mezclado del concreto.</t>
  </si>
  <si>
    <t>Irritabilidad, dolor de cabeza,malestar</t>
  </si>
  <si>
    <t>Afecciones respiratorias tales como gripe, tos común, molestias oculares</t>
  </si>
  <si>
    <t xml:space="preserve"> traumas por manipulacion de maquinaria y herramientas</t>
  </si>
  <si>
    <t xml:space="preserve"> golpes, contusiones, esguinces,fracturas</t>
  </si>
  <si>
    <t>tranporte de la mezcla para realizar las placas y columnas</t>
  </si>
  <si>
    <t>lumbagos, tensiones musculares,lesiones de miembros superiores</t>
  </si>
  <si>
    <t>curso vigente de espacios confinados</t>
  </si>
  <si>
    <t>Espacios confinados</t>
  </si>
  <si>
    <t>mantenimiento preventivo de equipos , redes e instalaciones eléctricas.</t>
  </si>
  <si>
    <t>hidratacion permanente</t>
  </si>
  <si>
    <t>filtros de agua</t>
  </si>
  <si>
    <t xml:space="preserve">Protector respiratorio </t>
  </si>
  <si>
    <t>Calzado de Seguridad ,guantes</t>
  </si>
  <si>
    <t>capacitacion autocuidad y uso de EPP</t>
  </si>
  <si>
    <t>protector respiratorio,aguantes</t>
  </si>
  <si>
    <t>Suministro de guantes,   calzado de seguridad,gafas,casco</t>
  </si>
  <si>
    <t xml:space="preserve">Calzado de Seguridad antideslizante </t>
  </si>
  <si>
    <t>Protector respiratorio ,cafas,guantes,calzado de seguridad</t>
  </si>
  <si>
    <t>Calzado de Seguridad ,guantes,cafas</t>
  </si>
  <si>
    <t>sumistrar a los trabajadores capuchas,proteccion solar,gafas,casco con barbuquejo</t>
  </si>
  <si>
    <t>capacitar al personal para tener herramientas de afrontacion a riesgos psicosociales</t>
  </si>
  <si>
    <t>elementos de proteccion contracaidas</t>
  </si>
  <si>
    <t>reentrenamiento en TSA</t>
  </si>
  <si>
    <t>electrocucion y quemaduras hasta de tercer grado.</t>
  </si>
  <si>
    <t>Reinducción en seguridad y Salud en el Trabajo,entrenamieto en espacios confinados</t>
  </si>
  <si>
    <t>Reinducción en seguridad y Salud en el Trabajo,reentrenamiento en alturas</t>
  </si>
  <si>
    <t>Reinducción en Seguridad y salud en el Trabajo</t>
  </si>
  <si>
    <t>capacitar al personal sobre el adecuado manejo de cargas</t>
  </si>
  <si>
    <t>sumistrar a los trabajadores botas,guantes,gafas</t>
  </si>
  <si>
    <t>sumistrar a los trabajadores proteccion solar tales como uniforme,gafas,cascos</t>
  </si>
  <si>
    <t>suministrar al personal oerjeras</t>
  </si>
  <si>
    <t>suministrar al personal guantes,gafas</t>
  </si>
  <si>
    <t>sumistrar a los trabajadores botas,guantes,gafas,arnes,linea de vida</t>
  </si>
  <si>
    <t>Riesgo electrico</t>
  </si>
  <si>
    <t>Solo personal autorizado</t>
  </si>
  <si>
    <t>cuidado piso inestable</t>
  </si>
  <si>
    <t>Pausa activas, controles anuales EPS</t>
  </si>
  <si>
    <t>uso de orejeras, elemenros de insercion</t>
  </si>
  <si>
    <t xml:space="preserve">Calzado de Seguridad </t>
  </si>
  <si>
    <t>Calzado de Seguridad ,cascos,guantes,gafas</t>
  </si>
  <si>
    <t>TODOS LOS PROCESOS</t>
  </si>
  <si>
    <t>Funcionamiento de la Constructora Diamante Blu SAS</t>
  </si>
  <si>
    <t xml:space="preserve">Todas las actividades de la empresa </t>
  </si>
  <si>
    <t>Fenómenos naturales</t>
  </si>
  <si>
    <t>Sismo, inundaciones.</t>
  </si>
  <si>
    <t>Ubicación geográfica de la ciudad de Cúcuta.</t>
  </si>
  <si>
    <t>Daños a la infraestructura de la empresa, golpes, heridas, Fracturas y Muerte.</t>
  </si>
  <si>
    <t>Biologico</t>
  </si>
  <si>
    <t>Virus</t>
  </si>
  <si>
    <t>Atención de clientes internos y externos.</t>
  </si>
  <si>
    <t>Distanciamiento de puestos de trabajo mayor a 1,5 metros, lavado de pies y manos al ingreso de la empresa de trabajadores, contratistas y visitantes, toma de temperatura por medio de termometro digital, lavado de (pisos, escaleras, baños, areas comunes) con amonio cuaternario de 5ta generación, flexibilización de horarios de trabajo, desinfección a base de alcohol al 70% de todo insumo recibido en la empresa. Capacitación en el protocolo de bioseguridad a todos los trabajadores de la empresa, desinfección COVID-19 general de la empresa mediante vapor de agua. Señalización en tecnica de lavado de manos, uso obligatorio de protecciónpersonal respiratoria, y distanciamiento social.</t>
  </si>
  <si>
    <t>Tapabocas, Suministro personalizado de: Alcoho al 70%, Gel a base de alcohol al 70%, guantes de latex</t>
  </si>
  <si>
    <t>SAR- COVID-19 (Los síntomas más habituales son los siguientes: Fiebre, Tos seca, Cansancio                                      Otros síntomas menos comunes son los siguientes:
Molestias y dolores, Dolor de garganta, Diarrea, Conjuntivitis, Dolor de cabeza, Pérdida del sentido del olfato o del gusto, Erupciones cutáneas o, pérdida del color en los dedos de las manos o de los pies                                                                                          Los síntomas graves son los siguientes:
Dificultad para respirar o sensación de falta de aire, Dolor o presión en el pecho
Incapacidad para hablar o moverse)</t>
  </si>
  <si>
    <t>procesos operativos, uso de aerosoles, gases, nieblas, vapores'combustion arena y grava</t>
  </si>
  <si>
    <t>procesos operativos, uso de aerosoles, gases, nieblas, vapores</t>
  </si>
  <si>
    <t xml:space="preserve">Movimientos frecuentes en excavaciones y transporte de mezcla </t>
  </si>
  <si>
    <t>Uso de calzado adecuado, uniforme protector,guantes,faja</t>
  </si>
  <si>
    <t>cuidado riesgo electrico</t>
  </si>
  <si>
    <t>Incluir en el programa de capacitaciones del periodo 2021 capacitación en Riesgos Biologicos con enfasis en virus COVID-19, Realizar en 2021 la Reinducción en seguridad y Salud en el Trabajo, continuar el programa de inspecciones de seguridad en el uso adecuado de los EPP</t>
  </si>
  <si>
    <t>capacitación a la Brigada de emergencia (POSITIVA ARL). Prevención del fuego y manejo de extintores (PROSPIN).</t>
  </si>
  <si>
    <t>Programa de Vigilancia Epidemiológica para riesgo Psicosocial, funcionamiento del comité de convivencia laboral.Capacitación en resolución de conflictos, Autoestima, Identificación y manejo de estrés, Acoso laboral, terapia de relajación.</t>
  </si>
  <si>
    <t>Programa de Vigilancia Epidemiológica para DME.Reinducción en seguridad y Salud en el Trabajo, Estilos de vida saludable, examnenes periodicos ocupacionales.</t>
  </si>
  <si>
    <t>Reinducción en seguridad y Salud en el Trabajo, Estilos de vida saludable, examnenes periodicos ocupacionales.Mantenimiento preventivo de sillas ergonómicas, Programa de Vigilancia Epidemiológica para DME.</t>
  </si>
  <si>
    <t>Reinducción en seguridad y Salud en el Trabajo, Estilos de vida saludable, examnenes periodicos ocupacionales.Programa de Vigilancia Epidemiológica para DME.</t>
  </si>
  <si>
    <t>Programa de Vigilancia Epidemiológica para DME,Reinducción en seguridad y Salud en el Trabajo</t>
  </si>
  <si>
    <t>Reinducción en seguridad y Salud en el Trabajo, Estilos de vida saludable, examnenes periodicos ocupacionales.Programa de Vigilancia Epidemiológica para DME,</t>
  </si>
  <si>
    <t>Reinducción en Seguridad y salud en el Trabajo, examenes periodicos , puntos de hidratacion</t>
  </si>
  <si>
    <t>movimientos repetitivos</t>
  </si>
  <si>
    <t>Postura prolongada</t>
  </si>
  <si>
    <t>pocisiones inadecuadas en espacion confinados</t>
  </si>
  <si>
    <t>Dolor muscular en piernas, pies y muslos,lumbagias y contracturas musculares</t>
  </si>
  <si>
    <t>funcionamiento del comité de convivencia laboral.capacitación en resolución de conflictos, Autoestima, Identificación y manejo de estrés, Acoso laboral, terapia de relajación.</t>
  </si>
  <si>
    <t>III</t>
  </si>
  <si>
    <t>Reinducción en Seguridad y salud en el Trabajo, examenes periodicos Optometria, puntos de hidratacion</t>
  </si>
  <si>
    <t xml:space="preserve"> Capacitación en Higiene Postural Y Pausas activas, exámenes periódicos.</t>
  </si>
  <si>
    <t>Reinducción en seguridad y Salud en el Trabajo, Inspección al correcto uso de EPP, Inspección a la infraestructura de la empresa y equipos de primiros auxilios, puntos de hidratacion</t>
  </si>
  <si>
    <t>guantes, arnes, uniforme adecuado de proteccion</t>
  </si>
  <si>
    <t>arnes, cascos, guantes</t>
  </si>
  <si>
    <t>Reinducción en seguridad y Salud en el Trabajo e Inpección al uso de Elementos de Protección Personal, examen periodico espirometria, puntos de hidratacion</t>
  </si>
  <si>
    <t xml:space="preserve"> Pausas activas </t>
  </si>
  <si>
    <t>Pausas activas, exámenes periódicos.</t>
  </si>
  <si>
    <t>Pausas activas</t>
  </si>
  <si>
    <t xml:space="preserve">Mantenimiento preventivo de sillas ergonómicas, </t>
  </si>
  <si>
    <t>puestos de trabajo adecuados</t>
  </si>
  <si>
    <t>Pausas activas,</t>
  </si>
  <si>
    <t>Mantenimiento preventivo de sillas ergonómicas,</t>
  </si>
  <si>
    <t>Mantenimiento preventivo de sillas ergonómicas</t>
  </si>
  <si>
    <t xml:space="preserve"> protocolo de atención a clientes, ventanilla de seguridad,servicio de seguridad privada.</t>
  </si>
  <si>
    <t xml:space="preserve"> funcionamiento del comité de convivencia laboral.Capacitación en resolución de conflictos, Autoestima, Identificación y manejo de estrés, Acoso laboral, terapia de relajación.</t>
  </si>
  <si>
    <t>.Reinducción en seguridad y Salud en el Trabajo, Estilos de vida saludable, examnenes periodicos ocupacionales.</t>
  </si>
  <si>
    <t xml:space="preserve"> funcionamiento del comité de convivencia laboral.Capacitación en resolución de conflictos, Autoestima, Identificación y manejo de estrés, Acoso laboral, terapia de relajación. </t>
  </si>
  <si>
    <t>funcionamiento del comité de convivencia laboral.Capacitación en resolución de conflictos, Autoestima, Identificación y manejo de estrés, Acoso laboral, terapia de relajación.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</si>
</sst>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#,##0;&quot;$&quot;\-#,##0"/>
    <numFmt numFmtId="201" formatCode="&quot;$&quot;#,##0;[Red]&quot;$&quot;\-#,##0"/>
    <numFmt numFmtId="202" formatCode="&quot;$&quot;#,##0.00;&quot;$&quot;\-#,##0.00"/>
    <numFmt numFmtId="203" formatCode="&quot;$&quot;#,##0.00;[Red]&quot;$&quot;\-#,##0.00"/>
    <numFmt numFmtId="204" formatCode="_ &quot;$&quot;* #,##0_ ;_ &quot;$&quot;* \-#,##0_ ;_ &quot;$&quot;* &quot;-&quot;_ ;_ @_ "/>
    <numFmt numFmtId="205" formatCode="_ &quot;$&quot;* #,##0.00_ ;_ &quot;$&quot;* \-#,##0.00_ ;_ &quot;$&quot;* &quot;-&quot;??_ ;_ @_ "/>
    <numFmt numFmtId="206" formatCode="#,##0\ &quot;pta&quot;;\-#,##0\ &quot;pta&quot;"/>
    <numFmt numFmtId="207" formatCode="#,##0\ &quot;pta&quot;;[Red]\-#,##0\ &quot;pta&quot;"/>
    <numFmt numFmtId="208" formatCode="#,##0.00\ &quot;pta&quot;;\-#,##0.00\ &quot;pta&quot;"/>
    <numFmt numFmtId="209" formatCode="#,##0.00\ &quot;pta&quot;;[Red]\-#,##0.00\ &quot;pta&quot;"/>
    <numFmt numFmtId="210" formatCode="_-* #,##0\ &quot;pta&quot;_-;\-* #,##0\ &quot;pta&quot;_-;_-* &quot;-&quot;\ &quot;pta&quot;_-;_-@_-"/>
    <numFmt numFmtId="211" formatCode="_-* #,##0\ _p_t_a_-;\-* #,##0\ _p_t_a_-;_-* &quot;-&quot;\ _p_t_a_-;_-@_-"/>
    <numFmt numFmtId="212" formatCode="_-* #,##0.00\ &quot;pta&quot;_-;\-* #,##0.00\ &quot;pta&quot;_-;_-* &quot;-&quot;??\ &quot;pta&quot;_-;_-@_-"/>
    <numFmt numFmtId="213" formatCode="_-* #,##0.00\ _p_t_a_-;\-* #,##0.00\ _p_t_a_-;_-* &quot;-&quot;??\ _p_t_a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6"/>
      <name val="Segoe UI"/>
      <family val="2"/>
    </font>
    <font>
      <b/>
      <sz val="7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9933"/>
      </left>
      <right style="thin">
        <color rgb="FFFF9933"/>
      </right>
      <top style="thin">
        <color rgb="FFFF9933"/>
      </top>
      <bottom style="thin">
        <color rgb="FFFF99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9933"/>
      </left>
      <right style="thin">
        <color rgb="FFFF9933"/>
      </right>
      <top style="thin">
        <color rgb="FFFF9933"/>
      </top>
      <bottom>
        <color indexed="63"/>
      </bottom>
    </border>
    <border>
      <left style="thin">
        <color rgb="FFFF9933"/>
      </left>
      <right>
        <color indexed="63"/>
      </right>
      <top style="thin">
        <color rgb="FFFF9933"/>
      </top>
      <bottom style="thin">
        <color rgb="FFFF9933"/>
      </bottom>
    </border>
    <border>
      <left>
        <color indexed="63"/>
      </left>
      <right style="thin">
        <color rgb="FFFF9933"/>
      </right>
      <top style="thin">
        <color rgb="FFFF9933"/>
      </top>
      <bottom style="thin">
        <color rgb="FFFF9933"/>
      </bottom>
    </border>
    <border>
      <left style="thin">
        <color rgb="FFFF9933"/>
      </left>
      <right style="thin">
        <color rgb="FFFF9933"/>
      </right>
      <top>
        <color indexed="63"/>
      </top>
      <bottom>
        <color indexed="63"/>
      </bottom>
    </border>
    <border>
      <left style="thin">
        <color rgb="FFFF9933"/>
      </left>
      <right style="thin">
        <color rgb="FFFF9933"/>
      </right>
      <top>
        <color indexed="63"/>
      </top>
      <bottom style="thin">
        <color rgb="FFFF99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FF993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32" borderId="10" xfId="0" applyFont="1" applyFill="1" applyBorder="1" applyAlignment="1" applyProtection="1">
      <alignment horizontal="center" vertical="center" wrapText="1"/>
      <protection locked="0"/>
    </xf>
    <xf numFmtId="0" fontId="22" fillId="32" borderId="10" xfId="0" applyFont="1" applyFill="1" applyBorder="1" applyAlignment="1" applyProtection="1">
      <alignment horizontal="center" vertical="center" wrapText="1"/>
      <protection locked="0"/>
    </xf>
    <xf numFmtId="0" fontId="17" fillId="32" borderId="10" xfId="0" applyFont="1" applyFill="1" applyBorder="1" applyAlignment="1" applyProtection="1">
      <alignment horizontal="center" vertical="center" textRotation="90" wrapText="1"/>
      <protection locked="0"/>
    </xf>
    <xf numFmtId="0" fontId="19" fillId="32" borderId="10" xfId="0" applyFont="1" applyFill="1" applyBorder="1" applyAlignment="1" applyProtection="1">
      <alignment horizontal="center" vertical="center" textRotation="90" wrapText="1"/>
      <protection locked="0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7" fillId="32" borderId="10" xfId="0" applyFont="1" applyFill="1" applyBorder="1" applyAlignment="1" applyProtection="1">
      <alignment horizontal="center" vertical="center" textRotation="90"/>
      <protection locked="0"/>
    </xf>
    <xf numFmtId="0" fontId="19" fillId="0" borderId="0" xfId="0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14" fontId="20" fillId="0" borderId="0" xfId="0" applyNumberFormat="1" applyFont="1" applyAlignment="1" applyProtection="1">
      <alignment horizontal="center" vertical="center"/>
      <protection locked="0"/>
    </xf>
    <xf numFmtId="0" fontId="15" fillId="32" borderId="12" xfId="0" applyFont="1" applyFill="1" applyBorder="1" applyAlignment="1" applyProtection="1">
      <alignment horizontal="center" vertical="center"/>
      <protection locked="0"/>
    </xf>
    <xf numFmtId="0" fontId="17" fillId="32" borderId="12" xfId="0" applyFont="1" applyFill="1" applyBorder="1" applyAlignment="1" applyProtection="1">
      <alignment horizontal="center" vertical="center" wrapText="1"/>
      <protection locked="0"/>
    </xf>
    <xf numFmtId="0" fontId="17" fillId="32" borderId="12" xfId="0" applyFont="1" applyFill="1" applyBorder="1" applyAlignment="1" applyProtection="1">
      <alignment horizontal="center" vertical="center" textRotation="90" wrapText="1"/>
      <protection locked="0"/>
    </xf>
    <xf numFmtId="0" fontId="19" fillId="32" borderId="12" xfId="0" applyFont="1" applyFill="1" applyBorder="1" applyAlignment="1" applyProtection="1">
      <alignment horizontal="center" vertical="center" textRotation="90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 quotePrefix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 applyProtection="1">
      <alignment horizontal="center" vertical="center" wrapText="1" shrinkToFit="1"/>
      <protection locked="0"/>
    </xf>
    <xf numFmtId="0" fontId="15" fillId="34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 applyProtection="1">
      <alignment horizontal="center" wrapTex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 quotePrefix="1">
      <alignment horizontal="center" vertical="center" wrapText="1"/>
      <protection locked="0"/>
    </xf>
    <xf numFmtId="0" fontId="16" fillId="0" borderId="16" xfId="0" applyFont="1" applyFill="1" applyBorder="1" applyAlignment="1" applyProtection="1" quotePrefix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5" fillId="32" borderId="10" xfId="0" applyFont="1" applyFill="1" applyBorder="1" applyAlignment="1">
      <alignment horizontal="center" vertical="center" textRotation="90" wrapText="1"/>
    </xf>
    <xf numFmtId="0" fontId="16" fillId="32" borderId="10" xfId="0" applyFont="1" applyFill="1" applyBorder="1" applyAlignment="1">
      <alignment horizontal="center" vertical="center" textRotation="90" wrapText="1"/>
    </xf>
    <xf numFmtId="0" fontId="19" fillId="0" borderId="0" xfId="0" applyFont="1" applyAlignment="1" applyProtection="1">
      <alignment horizontal="right" vertical="center"/>
      <protection locked="0"/>
    </xf>
    <xf numFmtId="0" fontId="15" fillId="32" borderId="12" xfId="0" applyFont="1" applyFill="1" applyBorder="1" applyAlignment="1">
      <alignment horizontal="center" vertical="center" textRotation="90" wrapText="1"/>
    </xf>
    <xf numFmtId="0" fontId="15" fillId="32" borderId="15" xfId="0" applyFont="1" applyFill="1" applyBorder="1" applyAlignment="1">
      <alignment horizontal="center" vertical="center" textRotation="90" wrapText="1"/>
    </xf>
    <xf numFmtId="0" fontId="16" fillId="32" borderId="12" xfId="0" applyFont="1" applyFill="1" applyBorder="1" applyAlignment="1">
      <alignment horizontal="center" vertical="center" textRotation="90" wrapText="1"/>
    </xf>
    <xf numFmtId="0" fontId="16" fillId="32" borderId="15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 applyProtection="1">
      <alignment horizontal="center" vertical="center"/>
      <protection locked="0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9" fillId="32" borderId="10" xfId="0" applyFont="1" applyFill="1" applyBorder="1" applyAlignment="1" applyProtection="1">
      <alignment horizontal="center" vertical="center" wrapText="1"/>
      <protection locked="0"/>
    </xf>
    <xf numFmtId="0" fontId="17" fillId="32" borderId="10" xfId="0" applyFont="1" applyFill="1" applyBorder="1" applyAlignment="1" applyProtection="1">
      <alignment horizontal="center" vertical="center" textRotation="90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7" fillId="32" borderId="10" xfId="0" applyFont="1" applyFill="1" applyBorder="1" applyAlignment="1" applyProtection="1">
      <alignment horizontal="center" vertical="center" textRotation="90" wrapText="1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14" fontId="20" fillId="0" borderId="17" xfId="0" applyNumberFormat="1" applyFont="1" applyBorder="1" applyAlignment="1" applyProtection="1">
      <alignment horizontal="center" vertical="center"/>
      <protection locked="0"/>
    </xf>
    <xf numFmtId="0" fontId="17" fillId="32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9" fillId="32" borderId="10" xfId="0" applyFont="1" applyFill="1" applyBorder="1" applyAlignment="1" applyProtection="1">
      <alignment horizontal="center" vertical="top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3" fillId="32" borderId="10" xfId="0" applyFont="1" applyFill="1" applyBorder="1" applyAlignment="1" applyProtection="1">
      <alignment horizontal="center" vertical="center" shrinkToFit="1"/>
      <protection locked="0"/>
    </xf>
    <xf numFmtId="0" fontId="12" fillId="32" borderId="10" xfId="0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2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0066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</dxf>
    <dxf>
      <font>
        <name val="Cambria"/>
        <color theme="0" tint="-0.149959996342659"/>
      </font>
    </dxf>
    <dxf>
      <font>
        <b/>
        <i/>
        <u val="single"/>
        <name val="Cambria"/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6600"/>
        </patternFill>
      </fill>
    </dxf>
    <dxf>
      <font>
        <b/>
        <i/>
        <u val="single"/>
        <color theme="0"/>
      </font>
      <fill>
        <patternFill>
          <bgColor rgb="FFFF252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CONDICIONES DE SEGURIDAD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Nivel Del Riesgo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8"/>
          <c:y val="0.22225"/>
          <c:w val="0.96125"/>
          <c:h val="0.74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GRAFICOS!$A$5:$A$9</c:f>
              <c:strCache/>
            </c:strRef>
          </c:cat>
          <c:val>
            <c:numRef>
              <c:f>GRAFICOS!$B$5:$B$9</c:f>
              <c:numCache/>
            </c:numRef>
          </c:val>
          <c:shape val="box"/>
        </c:ser>
        <c:gapWidth val="75"/>
        <c:shape val="box"/>
        <c:axId val="21603802"/>
        <c:axId val="60216491"/>
      </c:bar3D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16491"/>
        <c:crosses val="autoZero"/>
        <c:auto val="1"/>
        <c:lblOffset val="100"/>
        <c:tickLblSkip val="1"/>
        <c:noMultiLvlLbl val="0"/>
      </c:catAx>
      <c:valAx>
        <c:axId val="602164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038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BIOMECANICO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7275"/>
          <c:w val="0.55925"/>
          <c:h val="0.82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GRAFICOS!$A$29:$A$31</c:f>
              <c:strCache/>
            </c:strRef>
          </c:cat>
          <c:val>
            <c:numRef>
              <c:f>GRAFICOS!$B$29:$B$31</c:f>
              <c:numCache/>
            </c:numRef>
          </c:val>
        </c:ser>
        <c:axId val="5077508"/>
        <c:axId val="45697573"/>
      </c:barChart>
      <c:catAx>
        <c:axId val="5077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7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4975"/>
          <c:w val="0.346"/>
          <c:h val="0.2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RIESGO FISICO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75"/>
          <c:w val="0.9562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GRAFICOS!$A$50:$A$52</c:f>
              <c:strCache/>
            </c:strRef>
          </c:cat>
          <c:val>
            <c:numRef>
              <c:f>GRAFICOS!$B$50:$B$52</c:f>
              <c:numCache/>
            </c:numRef>
          </c:val>
          <c:shape val="cylinder"/>
        </c:ser>
        <c:shape val="cylinder"/>
        <c:axId val="8624974"/>
        <c:axId val="10515903"/>
      </c:bar3D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515903"/>
        <c:crosses val="autoZero"/>
        <c:auto val="1"/>
        <c:lblOffset val="100"/>
        <c:tickLblSkip val="1"/>
        <c:noMultiLvlLbl val="0"/>
      </c:catAx>
      <c:valAx>
        <c:axId val="10515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4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1</xdr:row>
      <xdr:rowOff>247650</xdr:rowOff>
    </xdr:from>
    <xdr:to>
      <xdr:col>37</xdr:col>
      <xdr:colOff>152400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07950" y="542925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104775</xdr:colOff>
      <xdr:row>2</xdr:row>
      <xdr:rowOff>133350</xdr:rowOff>
    </xdr:from>
    <xdr:to>
      <xdr:col>34</xdr:col>
      <xdr:colOff>628650</xdr:colOff>
      <xdr:row>4</xdr:row>
      <xdr:rowOff>228600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03200" y="72390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3</xdr:row>
      <xdr:rowOff>152400</xdr:rowOff>
    </xdr:from>
    <xdr:to>
      <xdr:col>9</xdr:col>
      <xdr:colOff>600075</xdr:colOff>
      <xdr:row>24</xdr:row>
      <xdr:rowOff>142875</xdr:rowOff>
    </xdr:to>
    <xdr:graphicFrame>
      <xdr:nvGraphicFramePr>
        <xdr:cNvPr id="1" name="2 Gráfico"/>
        <xdr:cNvGraphicFramePr/>
      </xdr:nvGraphicFramePr>
      <xdr:xfrm>
        <a:off x="3895725" y="828675"/>
        <a:ext cx="5172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27</xdr:row>
      <xdr:rowOff>142875</xdr:rowOff>
    </xdr:from>
    <xdr:to>
      <xdr:col>9</xdr:col>
      <xdr:colOff>0</xdr:colOff>
      <xdr:row>44</xdr:row>
      <xdr:rowOff>133350</xdr:rowOff>
    </xdr:to>
    <xdr:graphicFrame>
      <xdr:nvGraphicFramePr>
        <xdr:cNvPr id="2" name="4 Gráfico"/>
        <xdr:cNvGraphicFramePr/>
      </xdr:nvGraphicFramePr>
      <xdr:xfrm>
        <a:off x="3895725" y="4838700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742950</xdr:colOff>
      <xdr:row>48</xdr:row>
      <xdr:rowOff>142875</xdr:rowOff>
    </xdr:from>
    <xdr:to>
      <xdr:col>8</xdr:col>
      <xdr:colOff>742950</xdr:colOff>
      <xdr:row>65</xdr:row>
      <xdr:rowOff>133350</xdr:rowOff>
    </xdr:to>
    <xdr:graphicFrame>
      <xdr:nvGraphicFramePr>
        <xdr:cNvPr id="3" name="5 Gráfico"/>
        <xdr:cNvGraphicFramePr/>
      </xdr:nvGraphicFramePr>
      <xdr:xfrm>
        <a:off x="3876675" y="8334375"/>
        <a:ext cx="4572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J92"/>
  <sheetViews>
    <sheetView tabSelected="1" zoomScale="79" zoomScaleNormal="79" zoomScaleSheetLayoutView="76" workbookViewId="0" topLeftCell="M14">
      <selection activeCell="AD17" sqref="AD17"/>
    </sheetView>
  </sheetViews>
  <sheetFormatPr defaultColWidth="11.421875" defaultRowHeight="12.75"/>
  <cols>
    <col min="1" max="1" width="11.421875" style="3" customWidth="1"/>
    <col min="2" max="2" width="6.7109375" style="3" customWidth="1"/>
    <col min="3" max="3" width="8.8515625" style="4" customWidth="1"/>
    <col min="4" max="4" width="18.421875" style="4" customWidth="1"/>
    <col min="5" max="5" width="6.140625" style="3" customWidth="1"/>
    <col min="6" max="6" width="7.00390625" style="3" customWidth="1"/>
    <col min="7" max="7" width="4.140625" style="3" customWidth="1"/>
    <col min="8" max="8" width="14.00390625" style="5" customWidth="1"/>
    <col min="9" max="9" width="18.57421875" style="3" customWidth="1"/>
    <col min="10" max="10" width="21.8515625" style="3" customWidth="1"/>
    <col min="11" max="11" width="23.8515625" style="3" customWidth="1"/>
    <col min="12" max="12" width="7.28125" style="3" customWidth="1"/>
    <col min="13" max="13" width="29.7109375" style="3" customWidth="1"/>
    <col min="14" max="14" width="29.57421875" style="3" customWidth="1"/>
    <col min="15" max="15" width="11.421875" style="3" customWidth="1"/>
    <col min="16" max="18" width="7.28125" style="3" hidden="1" customWidth="1"/>
    <col min="19" max="19" width="3.8515625" style="3" customWidth="1"/>
    <col min="20" max="21" width="4.8515625" style="3" customWidth="1"/>
    <col min="22" max="22" width="8.421875" style="3" customWidth="1"/>
    <col min="23" max="23" width="5.57421875" style="3" customWidth="1"/>
    <col min="24" max="24" width="8.00390625" style="3" customWidth="1"/>
    <col min="25" max="25" width="5.8515625" style="3" customWidth="1"/>
    <col min="26" max="26" width="14.7109375" style="3" customWidth="1"/>
    <col min="27" max="27" width="6.57421875" style="3" customWidth="1"/>
    <col min="28" max="28" width="4.00390625" style="3" customWidth="1"/>
    <col min="29" max="29" width="8.00390625" style="3" customWidth="1"/>
    <col min="30" max="30" width="47.7109375" style="3" customWidth="1"/>
    <col min="31" max="31" width="14.7109375" style="3" customWidth="1"/>
    <col min="32" max="32" width="26.28125" style="3" customWidth="1"/>
    <col min="33" max="16384" width="11.421875" style="3" customWidth="1"/>
  </cols>
  <sheetData>
    <row r="1" spans="2:33" ht="23.2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64"/>
    </row>
    <row r="2" spans="2:34" ht="23.25" customHeight="1">
      <c r="B2" s="120"/>
      <c r="C2" s="120"/>
      <c r="D2" s="120"/>
      <c r="E2" s="120"/>
      <c r="F2" s="120"/>
      <c r="G2" s="120" t="s">
        <v>137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65"/>
      <c r="AH2" s="16"/>
    </row>
    <row r="3" spans="2:34" ht="23.25" customHeight="1">
      <c r="B3" s="122" t="s">
        <v>224</v>
      </c>
      <c r="C3" s="122"/>
      <c r="D3" s="122"/>
      <c r="E3" s="122"/>
      <c r="F3" s="122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64"/>
      <c r="AH3" s="16"/>
    </row>
    <row r="4" spans="2:34" ht="23.25" customHeight="1">
      <c r="B4" s="120" t="s">
        <v>154</v>
      </c>
      <c r="C4" s="120"/>
      <c r="D4" s="120"/>
      <c r="E4" s="120"/>
      <c r="F4" s="120"/>
      <c r="G4" s="121" t="s">
        <v>153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64"/>
      <c r="AH4" s="16"/>
    </row>
    <row r="5" spans="2:33" ht="23.25" customHeight="1">
      <c r="B5" s="11"/>
      <c r="C5" s="11"/>
      <c r="D5" s="11"/>
      <c r="E5" s="11"/>
      <c r="F5" s="11"/>
      <c r="G5" s="15"/>
      <c r="H5" s="15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/>
    </row>
    <row r="6" spans="2:34" ht="20.25" customHeight="1">
      <c r="B6" s="119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2:34" s="14" customFormat="1" ht="19.5" customHeight="1">
      <c r="B7" s="110" t="s">
        <v>139</v>
      </c>
      <c r="C7" s="110"/>
      <c r="D7" s="110"/>
      <c r="E7" s="110"/>
      <c r="F7" s="107" t="s">
        <v>218</v>
      </c>
      <c r="G7" s="107"/>
      <c r="H7" s="107"/>
      <c r="I7" s="107"/>
      <c r="J7" s="43" t="s">
        <v>148</v>
      </c>
      <c r="K7" s="26" t="s">
        <v>222</v>
      </c>
      <c r="L7" s="112" t="s">
        <v>141</v>
      </c>
      <c r="M7" s="112"/>
      <c r="N7" s="107" t="s">
        <v>223</v>
      </c>
      <c r="O7" s="107"/>
      <c r="P7" s="107"/>
      <c r="Q7" s="107"/>
      <c r="R7" s="107"/>
      <c r="S7" s="107"/>
      <c r="T7" s="107"/>
      <c r="U7" s="107"/>
      <c r="V7" s="112" t="s">
        <v>143</v>
      </c>
      <c r="W7" s="112"/>
      <c r="X7" s="112"/>
      <c r="Y7" s="112"/>
      <c r="Z7" s="107"/>
      <c r="AA7" s="107"/>
      <c r="AB7" s="107"/>
      <c r="AC7" s="44" t="s">
        <v>151</v>
      </c>
      <c r="AD7" s="107">
        <v>3228479677</v>
      </c>
      <c r="AE7" s="107"/>
      <c r="AF7" s="107"/>
      <c r="AG7" s="99"/>
      <c r="AH7" s="99"/>
    </row>
    <row r="8" spans="2:34" s="13" customFormat="1" ht="12.75">
      <c r="B8" s="111" t="s">
        <v>140</v>
      </c>
      <c r="C8" s="111"/>
      <c r="D8" s="111"/>
      <c r="E8" s="111"/>
      <c r="F8" s="116" t="s">
        <v>219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2:34" s="13" customFormat="1" ht="12.75" customHeight="1">
      <c r="B9" s="111"/>
      <c r="C9" s="111"/>
      <c r="D9" s="111"/>
      <c r="E9" s="111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</row>
    <row r="10" spans="2:34" s="14" customFormat="1" ht="20.25" customHeight="1">
      <c r="B10" s="111" t="s">
        <v>144</v>
      </c>
      <c r="C10" s="111"/>
      <c r="D10" s="111"/>
      <c r="E10" s="111"/>
      <c r="F10" s="99" t="s">
        <v>220</v>
      </c>
      <c r="G10" s="99"/>
      <c r="H10" s="99"/>
      <c r="I10" s="99"/>
      <c r="J10" s="93" t="s">
        <v>145</v>
      </c>
      <c r="K10" s="93"/>
      <c r="L10" s="93"/>
      <c r="M10" s="93"/>
      <c r="N10" s="98" t="s">
        <v>221</v>
      </c>
      <c r="O10" s="98"/>
      <c r="P10" s="99"/>
      <c r="Q10" s="99"/>
      <c r="R10" s="99"/>
      <c r="S10" s="99"/>
      <c r="T10" s="99"/>
      <c r="U10" s="99"/>
      <c r="V10" s="99"/>
      <c r="W10" s="100"/>
      <c r="X10" s="100"/>
      <c r="Y10" s="100"/>
      <c r="Z10" s="99"/>
      <c r="AA10" s="99"/>
      <c r="AB10" s="30" t="s">
        <v>152</v>
      </c>
      <c r="AC10" s="49"/>
      <c r="AD10" s="27" t="s">
        <v>146</v>
      </c>
      <c r="AE10" s="118"/>
      <c r="AF10" s="118"/>
      <c r="AG10" s="72"/>
      <c r="AH10" s="46"/>
    </row>
    <row r="11" spans="2:34" s="14" customFormat="1" ht="22.5" customHeight="1">
      <c r="B11" s="111" t="s">
        <v>142</v>
      </c>
      <c r="C11" s="111"/>
      <c r="D11" s="111"/>
      <c r="E11" s="111"/>
      <c r="F11" s="108">
        <v>6</v>
      </c>
      <c r="G11" s="108"/>
      <c r="H11" s="45"/>
      <c r="I11" s="100" t="s">
        <v>147</v>
      </c>
      <c r="J11" s="100"/>
      <c r="K11" s="48" t="s">
        <v>156</v>
      </c>
      <c r="L11" s="98" t="s">
        <v>149</v>
      </c>
      <c r="M11" s="98"/>
      <c r="N11" s="98"/>
      <c r="O11" s="98"/>
      <c r="P11" s="98"/>
      <c r="Q11" s="98"/>
      <c r="R11" s="113">
        <v>44122</v>
      </c>
      <c r="S11" s="108"/>
      <c r="T11" s="108"/>
      <c r="U11" s="108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2:34" s="14" customFormat="1" ht="22.5" customHeight="1">
      <c r="B12" s="31"/>
      <c r="C12" s="31"/>
      <c r="D12" s="31"/>
      <c r="E12" s="31"/>
      <c r="F12" s="32"/>
      <c r="G12" s="32"/>
      <c r="H12" s="28"/>
      <c r="I12" s="30"/>
      <c r="J12" s="30"/>
      <c r="K12" s="33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2:34" s="6" customFormat="1" ht="12">
      <c r="B13" s="34"/>
      <c r="C13" s="35"/>
      <c r="D13" s="35"/>
      <c r="E13" s="34"/>
      <c r="F13" s="34"/>
      <c r="G13" s="34"/>
      <c r="H13" s="36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2:34" s="7" customFormat="1" ht="30" customHeight="1">
      <c r="B14" s="109" t="s">
        <v>13</v>
      </c>
      <c r="C14" s="109" t="s">
        <v>3</v>
      </c>
      <c r="D14" s="109" t="s">
        <v>12</v>
      </c>
      <c r="E14" s="103" t="s">
        <v>8</v>
      </c>
      <c r="F14" s="103"/>
      <c r="G14" s="105" t="s">
        <v>33</v>
      </c>
      <c r="H14" s="102" t="s">
        <v>38</v>
      </c>
      <c r="I14" s="102"/>
      <c r="J14" s="101" t="s">
        <v>14</v>
      </c>
      <c r="K14" s="101" t="s">
        <v>4</v>
      </c>
      <c r="L14" s="104" t="s">
        <v>29</v>
      </c>
      <c r="M14" s="104"/>
      <c r="N14" s="104"/>
      <c r="O14" s="101" t="s">
        <v>21</v>
      </c>
      <c r="P14" s="101"/>
      <c r="Q14" s="101"/>
      <c r="R14" s="101"/>
      <c r="S14" s="103" t="s">
        <v>28</v>
      </c>
      <c r="T14" s="103"/>
      <c r="U14" s="103"/>
      <c r="V14" s="103"/>
      <c r="W14" s="103"/>
      <c r="X14" s="103"/>
      <c r="Y14" s="103"/>
      <c r="Z14" s="103"/>
      <c r="AA14" s="37" t="s">
        <v>15</v>
      </c>
      <c r="AB14" s="101" t="s">
        <v>217</v>
      </c>
      <c r="AC14" s="101"/>
      <c r="AD14" s="101"/>
      <c r="AE14" s="101"/>
      <c r="AF14" s="101"/>
      <c r="AG14" s="114" t="s">
        <v>150</v>
      </c>
      <c r="AH14" s="114"/>
    </row>
    <row r="15" spans="2:34" s="7" customFormat="1" ht="81" customHeight="1">
      <c r="B15" s="109"/>
      <c r="C15" s="109"/>
      <c r="D15" s="109"/>
      <c r="E15" s="38" t="s">
        <v>9</v>
      </c>
      <c r="F15" s="38" t="s">
        <v>10</v>
      </c>
      <c r="G15" s="105"/>
      <c r="H15" s="102" t="s">
        <v>39</v>
      </c>
      <c r="I15" s="102"/>
      <c r="J15" s="101"/>
      <c r="K15" s="101"/>
      <c r="L15" s="39" t="s">
        <v>0</v>
      </c>
      <c r="M15" s="39" t="s">
        <v>11</v>
      </c>
      <c r="N15" s="39" t="s">
        <v>20</v>
      </c>
      <c r="O15" s="39" t="s">
        <v>27</v>
      </c>
      <c r="P15" s="39" t="s">
        <v>5</v>
      </c>
      <c r="Q15" s="39" t="s">
        <v>6</v>
      </c>
      <c r="R15" s="39" t="s">
        <v>7</v>
      </c>
      <c r="S15" s="39" t="s">
        <v>21</v>
      </c>
      <c r="T15" s="40" t="s">
        <v>34</v>
      </c>
      <c r="U15" s="39" t="s">
        <v>22</v>
      </c>
      <c r="V15" s="39" t="s">
        <v>35</v>
      </c>
      <c r="W15" s="39" t="s">
        <v>23</v>
      </c>
      <c r="X15" s="39" t="s">
        <v>24</v>
      </c>
      <c r="Y15" s="39" t="s">
        <v>25</v>
      </c>
      <c r="Z15" s="39" t="s">
        <v>26</v>
      </c>
      <c r="AA15" s="39" t="s">
        <v>37</v>
      </c>
      <c r="AB15" s="41" t="s">
        <v>16</v>
      </c>
      <c r="AC15" s="41" t="s">
        <v>17</v>
      </c>
      <c r="AD15" s="41" t="s">
        <v>31</v>
      </c>
      <c r="AE15" s="41" t="s">
        <v>18</v>
      </c>
      <c r="AF15" s="41" t="s">
        <v>19</v>
      </c>
      <c r="AG15" s="114"/>
      <c r="AH15" s="114"/>
    </row>
    <row r="16" spans="2:34" s="7" customFormat="1" ht="13.5" customHeight="1">
      <c r="B16" s="52"/>
      <c r="C16" s="52"/>
      <c r="D16" s="52"/>
      <c r="E16" s="38"/>
      <c r="F16" s="38"/>
      <c r="G16" s="42"/>
      <c r="H16" s="50"/>
      <c r="I16" s="50"/>
      <c r="J16" s="51"/>
      <c r="K16" s="51"/>
      <c r="L16" s="52"/>
      <c r="M16" s="52"/>
      <c r="N16" s="52"/>
      <c r="O16" s="52"/>
      <c r="P16" s="52"/>
      <c r="Q16" s="52"/>
      <c r="R16" s="52"/>
      <c r="S16" s="52"/>
      <c r="T16" s="53"/>
      <c r="U16" s="52"/>
      <c r="V16" s="52"/>
      <c r="W16" s="52"/>
      <c r="X16" s="52"/>
      <c r="Y16" s="52"/>
      <c r="Z16" s="39"/>
      <c r="AA16" s="52"/>
      <c r="AB16" s="51"/>
      <c r="AC16" s="51"/>
      <c r="AD16" s="51"/>
      <c r="AE16" s="51"/>
      <c r="AF16" s="51"/>
      <c r="AG16" s="114"/>
      <c r="AH16" s="114"/>
    </row>
    <row r="17" spans="2:36" s="7" customFormat="1" ht="63" customHeight="1">
      <c r="B17" s="94" t="s">
        <v>242</v>
      </c>
      <c r="C17" s="94" t="s">
        <v>229</v>
      </c>
      <c r="D17" s="96" t="s">
        <v>241</v>
      </c>
      <c r="E17" s="86" t="s">
        <v>32</v>
      </c>
      <c r="F17" s="86"/>
      <c r="G17" s="106" t="s">
        <v>32</v>
      </c>
      <c r="H17" s="57" t="s">
        <v>157</v>
      </c>
      <c r="I17" s="58" t="s">
        <v>259</v>
      </c>
      <c r="J17" s="54" t="s">
        <v>266</v>
      </c>
      <c r="K17" s="54" t="s">
        <v>230</v>
      </c>
      <c r="L17" s="54"/>
      <c r="M17" s="54" t="s">
        <v>181</v>
      </c>
      <c r="N17" s="54" t="s">
        <v>232</v>
      </c>
      <c r="O17" s="54"/>
      <c r="P17" s="54"/>
      <c r="Q17" s="54" t="s">
        <v>182</v>
      </c>
      <c r="R17" s="54"/>
      <c r="S17" s="57">
        <v>2</v>
      </c>
      <c r="T17" s="59">
        <v>3</v>
      </c>
      <c r="U17" s="60">
        <f>+S17*T17</f>
        <v>6</v>
      </c>
      <c r="V17" s="60" t="str">
        <f>IF(U17&lt;2,"O",IF(U17&lt;=4,"(B)",IF(U17&lt;=8,"(M)",IF(U17&lt;=20,"(A)","(MA)"))))</f>
        <v>(M)</v>
      </c>
      <c r="W17" s="54">
        <v>10</v>
      </c>
      <c r="X17" s="60">
        <f>+U17*W17</f>
        <v>60</v>
      </c>
      <c r="Y17" s="62" t="str">
        <f>IF(X17&lt;20,"O",IF(X17&lt;=20,"IV",IF(X17&lt;=120,"III",IF(X17&lt;=500,"II","I"))))</f>
        <v>III</v>
      </c>
      <c r="Z17" s="61" t="str">
        <f>IF(Y17="I","No aceptable",IF(Y17="II","Aceptable con control especifico",IF(Y17="III","Aceptable",IF(Y17="IV","Aceptable"))))</f>
        <v>Aceptable</v>
      </c>
      <c r="AA17" s="55">
        <v>2</v>
      </c>
      <c r="AB17" s="54"/>
      <c r="AC17" s="54"/>
      <c r="AD17" s="54" t="s">
        <v>378</v>
      </c>
      <c r="AE17" s="54"/>
      <c r="AF17" s="55" t="s">
        <v>331</v>
      </c>
      <c r="AG17" s="115"/>
      <c r="AH17" s="115"/>
      <c r="AI17" s="8"/>
      <c r="AJ17" s="8"/>
    </row>
    <row r="18" spans="2:36" s="7" customFormat="1" ht="96" customHeight="1">
      <c r="B18" s="95"/>
      <c r="C18" s="95"/>
      <c r="D18" s="97"/>
      <c r="E18" s="82"/>
      <c r="F18" s="82"/>
      <c r="G18" s="80"/>
      <c r="H18" s="78" t="s">
        <v>161</v>
      </c>
      <c r="I18" s="58" t="s">
        <v>379</v>
      </c>
      <c r="J18" s="54" t="s">
        <v>367</v>
      </c>
      <c r="K18" s="54" t="s">
        <v>260</v>
      </c>
      <c r="L18" s="54"/>
      <c r="M18" s="54" t="s">
        <v>183</v>
      </c>
      <c r="N18" s="54" t="s">
        <v>368</v>
      </c>
      <c r="O18" s="54"/>
      <c r="P18" s="54"/>
      <c r="Q18" s="54"/>
      <c r="R18" s="54"/>
      <c r="S18" s="78">
        <v>2</v>
      </c>
      <c r="T18" s="59">
        <v>3</v>
      </c>
      <c r="U18" s="60">
        <v>6</v>
      </c>
      <c r="V18" s="60" t="s">
        <v>182</v>
      </c>
      <c r="W18" s="54">
        <v>10</v>
      </c>
      <c r="X18" s="60">
        <v>60</v>
      </c>
      <c r="Y18" s="62" t="s">
        <v>384</v>
      </c>
      <c r="Z18" s="61" t="str">
        <f>IF(Y18="I","No aceptable",IF(Y18="II","Aceptable con control especifico",IF(Y18="III","Aceptable",IF(Y18="IV","Aceptable"))))</f>
        <v>Aceptable</v>
      </c>
      <c r="AA18" s="55"/>
      <c r="AB18" s="54"/>
      <c r="AC18" s="54"/>
      <c r="AD18" s="54" t="s">
        <v>208</v>
      </c>
      <c r="AE18" s="54"/>
      <c r="AF18" s="55" t="s">
        <v>339</v>
      </c>
      <c r="AG18" s="77"/>
      <c r="AH18" s="77"/>
      <c r="AI18" s="8"/>
      <c r="AJ18" s="8"/>
    </row>
    <row r="19" spans="2:36" s="7" customFormat="1" ht="81.75" customHeight="1">
      <c r="B19" s="95"/>
      <c r="C19" s="95"/>
      <c r="D19" s="97"/>
      <c r="E19" s="82"/>
      <c r="F19" s="82"/>
      <c r="G19" s="80"/>
      <c r="H19" s="57" t="s">
        <v>161</v>
      </c>
      <c r="I19" s="58" t="s">
        <v>380</v>
      </c>
      <c r="J19" s="54" t="s">
        <v>381</v>
      </c>
      <c r="K19" s="54" t="s">
        <v>382</v>
      </c>
      <c r="L19" s="54"/>
      <c r="M19" s="54" t="s">
        <v>183</v>
      </c>
      <c r="N19" s="54" t="s">
        <v>368</v>
      </c>
      <c r="O19" s="54"/>
      <c r="P19" s="54"/>
      <c r="Q19" s="54" t="s">
        <v>182</v>
      </c>
      <c r="R19" s="54"/>
      <c r="S19" s="57">
        <v>2</v>
      </c>
      <c r="T19" s="59">
        <v>3</v>
      </c>
      <c r="U19" s="60">
        <f>+S19*T19</f>
        <v>6</v>
      </c>
      <c r="V19" s="60" t="str">
        <f>IF(U19&lt;2,"O",IF(U19&lt;=4,"(B)",IF(U19&lt;=8,"(M)",IF(U19&lt;=20,"(A)","(MA)"))))</f>
        <v>(M)</v>
      </c>
      <c r="W19" s="54">
        <v>60</v>
      </c>
      <c r="X19" s="60">
        <f>+U19*W19</f>
        <v>360</v>
      </c>
      <c r="Y19" s="62" t="str">
        <f>IF(X19&lt;20,"O",IF(X19&lt;=20,"IV",IF(X19&lt;=120,"III",IF(X19&lt;=500,"II","I"))))</f>
        <v>II</v>
      </c>
      <c r="Z19" s="61" t="str">
        <f>IF(Y19="I","No aceptable",IF(Y19="II","Aceptable con control especifico",IF(Y19="III","Aceptable",IF(Y19="IV","Aceptable"))))</f>
        <v>Aceptable con control especifico</v>
      </c>
      <c r="AA19" s="55">
        <v>2</v>
      </c>
      <c r="AB19" s="54"/>
      <c r="AC19" s="54"/>
      <c r="AD19" s="54" t="s">
        <v>208</v>
      </c>
      <c r="AE19" s="54"/>
      <c r="AF19" s="55" t="s">
        <v>339</v>
      </c>
      <c r="AG19" s="115"/>
      <c r="AH19" s="115"/>
      <c r="AI19" s="8"/>
      <c r="AJ19" s="8"/>
    </row>
    <row r="20" spans="2:36" s="7" customFormat="1" ht="98.25" customHeight="1">
      <c r="B20" s="95"/>
      <c r="C20" s="95"/>
      <c r="D20" s="97"/>
      <c r="E20" s="82"/>
      <c r="F20" s="82"/>
      <c r="G20" s="80"/>
      <c r="H20" s="57" t="s">
        <v>165</v>
      </c>
      <c r="I20" s="58" t="s">
        <v>166</v>
      </c>
      <c r="J20" s="58" t="s">
        <v>261</v>
      </c>
      <c r="K20" s="58" t="s">
        <v>262</v>
      </c>
      <c r="L20" s="54"/>
      <c r="M20" s="54"/>
      <c r="N20" s="54"/>
      <c r="O20" s="54"/>
      <c r="P20" s="54"/>
      <c r="Q20" s="54" t="s">
        <v>182</v>
      </c>
      <c r="R20" s="54"/>
      <c r="S20" s="57">
        <v>2</v>
      </c>
      <c r="T20" s="59">
        <v>2</v>
      </c>
      <c r="U20" s="60">
        <f>+S20*T20</f>
        <v>4</v>
      </c>
      <c r="V20" s="60" t="str">
        <f>IF(U20&lt;2,"O",IF(U20&lt;=4,"(B)",IF(U20&lt;=8,"(M)",IF(U20&lt;=20,"(A)","(MA)"))))</f>
        <v>(B)</v>
      </c>
      <c r="W20" s="54">
        <v>25</v>
      </c>
      <c r="X20" s="60">
        <f>+U20*W20</f>
        <v>100</v>
      </c>
      <c r="Y20" s="62" t="str">
        <f>IF(X20&lt;20,"O",IF(X20&lt;=20,"IV",IF(X20&lt;=120,"III",IF(X20&lt;=500,"II","I"))))</f>
        <v>III</v>
      </c>
      <c r="Z20" s="61" t="str">
        <f aca="true" t="shared" si="0" ref="Z20:Z83">IF(Y20="I","No aceptable",IF(Y20="II","Aceptable con control especifico",IF(Y20="III","Aceptable",IF(Y20="IV","Aceptable"))))</f>
        <v>Aceptable</v>
      </c>
      <c r="AA20" s="55">
        <v>2</v>
      </c>
      <c r="AB20" s="54"/>
      <c r="AC20" s="54"/>
      <c r="AD20" s="54" t="s">
        <v>383</v>
      </c>
      <c r="AE20" s="54"/>
      <c r="AF20" s="55" t="s">
        <v>332</v>
      </c>
      <c r="AG20" s="115"/>
      <c r="AH20" s="115"/>
      <c r="AI20" s="8"/>
      <c r="AJ20" s="8"/>
    </row>
    <row r="21" spans="2:36" s="7" customFormat="1" ht="61.5" customHeight="1">
      <c r="B21" s="95"/>
      <c r="C21" s="95"/>
      <c r="D21" s="97"/>
      <c r="E21" s="82"/>
      <c r="F21" s="82"/>
      <c r="G21" s="80"/>
      <c r="H21" s="76" t="s">
        <v>169</v>
      </c>
      <c r="I21" s="54" t="s">
        <v>258</v>
      </c>
      <c r="J21" s="58" t="s">
        <v>314</v>
      </c>
      <c r="K21" s="54" t="s">
        <v>315</v>
      </c>
      <c r="L21" s="54"/>
      <c r="M21" s="54" t="s">
        <v>188</v>
      </c>
      <c r="N21" s="54" t="s">
        <v>351</v>
      </c>
      <c r="O21" s="54"/>
      <c r="P21" s="54"/>
      <c r="Q21" s="54"/>
      <c r="R21" s="54"/>
      <c r="S21" s="76">
        <v>2</v>
      </c>
      <c r="T21" s="59">
        <v>2</v>
      </c>
      <c r="U21" s="60">
        <f>+S21*T21</f>
        <v>4</v>
      </c>
      <c r="V21" s="60" t="str">
        <f>IF(U21&lt;2,"O",IF(U21&lt;=4,"(B)",IF(U21&lt;=8,"(M)",IF(U21&lt;=20,"(A)","(MA)"))))</f>
        <v>(B)</v>
      </c>
      <c r="W21" s="54">
        <v>25</v>
      </c>
      <c r="X21" s="60">
        <f>+U21*W21</f>
        <v>100</v>
      </c>
      <c r="Y21" s="62" t="str">
        <f>IF(X21&lt;20,"O",IF(X21&lt;=20,"IV",IF(X21&lt;=120,"III",IF(X21&lt;=500,"II","I"))))</f>
        <v>III</v>
      </c>
      <c r="Z21" s="61" t="str">
        <f t="shared" si="0"/>
        <v>Aceptable</v>
      </c>
      <c r="AA21" s="55"/>
      <c r="AB21" s="54"/>
      <c r="AC21" s="54"/>
      <c r="AD21" s="54" t="s">
        <v>211</v>
      </c>
      <c r="AE21" s="54"/>
      <c r="AF21" s="55"/>
      <c r="AG21" s="73"/>
      <c r="AH21" s="73"/>
      <c r="AI21" s="8"/>
      <c r="AJ21" s="8"/>
    </row>
    <row r="22" spans="2:36" s="7" customFormat="1" ht="96" customHeight="1">
      <c r="B22" s="95"/>
      <c r="C22" s="95"/>
      <c r="D22" s="97"/>
      <c r="E22" s="82"/>
      <c r="F22" s="82"/>
      <c r="G22" s="80"/>
      <c r="H22" s="57" t="s">
        <v>169</v>
      </c>
      <c r="I22" s="54" t="s">
        <v>173</v>
      </c>
      <c r="J22" s="58" t="s">
        <v>231</v>
      </c>
      <c r="K22" s="54" t="s">
        <v>264</v>
      </c>
      <c r="L22" s="54"/>
      <c r="M22" s="54" t="s">
        <v>234</v>
      </c>
      <c r="N22" s="54" t="s">
        <v>189</v>
      </c>
      <c r="O22" s="54"/>
      <c r="P22" s="54"/>
      <c r="Q22" s="54" t="s">
        <v>182</v>
      </c>
      <c r="R22" s="54"/>
      <c r="S22" s="57">
        <v>2</v>
      </c>
      <c r="T22" s="59">
        <v>2</v>
      </c>
      <c r="U22" s="60">
        <f>+S22*T22</f>
        <v>4</v>
      </c>
      <c r="V22" s="60" t="str">
        <f>IF(U22&lt;2,"O",IF(U22&lt;=4,"(B)",IF(U22&lt;=8,"(M)",IF(U22&lt;=20,"(A)","(MA)"))))</f>
        <v>(B)</v>
      </c>
      <c r="W22" s="54">
        <v>25</v>
      </c>
      <c r="X22" s="60">
        <f>+U22*W22</f>
        <v>100</v>
      </c>
      <c r="Y22" s="62" t="str">
        <f>IF(X22&lt;20,"O",IF(X22&lt;=20,"IV",IF(X22&lt;=120,"III",IF(X22&lt;=500,"II","I"))))</f>
        <v>III</v>
      </c>
      <c r="Z22" s="61" t="str">
        <f t="shared" si="0"/>
        <v>Aceptable</v>
      </c>
      <c r="AA22" s="55">
        <v>2</v>
      </c>
      <c r="AB22" s="54"/>
      <c r="AC22" s="54"/>
      <c r="AD22" s="54" t="s">
        <v>387</v>
      </c>
      <c r="AE22" s="54"/>
      <c r="AF22" s="55" t="s">
        <v>340</v>
      </c>
      <c r="AG22" s="115"/>
      <c r="AH22" s="115"/>
      <c r="AI22" s="8"/>
      <c r="AJ22" s="8"/>
    </row>
    <row r="23" spans="2:36" ht="64.5" customHeight="1">
      <c r="B23" s="91" t="s">
        <v>242</v>
      </c>
      <c r="C23" s="91" t="s">
        <v>244</v>
      </c>
      <c r="D23" s="92" t="s">
        <v>243</v>
      </c>
      <c r="E23" s="82" t="s">
        <v>32</v>
      </c>
      <c r="F23" s="82"/>
      <c r="G23" s="80" t="s">
        <v>32</v>
      </c>
      <c r="H23" s="57" t="s">
        <v>157</v>
      </c>
      <c r="I23" s="58" t="s">
        <v>259</v>
      </c>
      <c r="J23" s="54" t="s">
        <v>266</v>
      </c>
      <c r="K23" s="54" t="s">
        <v>267</v>
      </c>
      <c r="L23" s="54"/>
      <c r="M23" s="54" t="s">
        <v>181</v>
      </c>
      <c r="N23" s="54" t="s">
        <v>232</v>
      </c>
      <c r="O23" s="54"/>
      <c r="P23" s="54"/>
      <c r="Q23" s="54" t="s">
        <v>182</v>
      </c>
      <c r="R23" s="54"/>
      <c r="S23" s="57">
        <v>2</v>
      </c>
      <c r="T23" s="59">
        <v>4</v>
      </c>
      <c r="U23" s="60">
        <f aca="true" t="shared" si="1" ref="U23:U67">+S23*T23</f>
        <v>8</v>
      </c>
      <c r="V23" s="60" t="str">
        <f aca="true" t="shared" si="2" ref="V23:V67">IF(U23&lt;2,"O",IF(U23&lt;=4,"(B)",IF(U23&lt;=8,"(M)",IF(U23&lt;=20,"(A)","(MA)"))))</f>
        <v>(M)</v>
      </c>
      <c r="W23" s="54">
        <v>10</v>
      </c>
      <c r="X23" s="60">
        <f aca="true" t="shared" si="3" ref="X23:X67">+U23*W23</f>
        <v>80</v>
      </c>
      <c r="Y23" s="62" t="str">
        <f aca="true" t="shared" si="4" ref="Y23:Y67">IF(X23&lt;20,"O",IF(X23&lt;=20,"IV",IF(X23&lt;=120,"III",IF(X23&lt;=500,"II","I"))))</f>
        <v>III</v>
      </c>
      <c r="Z23" s="61" t="str">
        <f t="shared" si="0"/>
        <v>Aceptable</v>
      </c>
      <c r="AA23" s="55">
        <v>1</v>
      </c>
      <c r="AB23" s="54"/>
      <c r="AC23" s="54"/>
      <c r="AD23" s="54" t="s">
        <v>385</v>
      </c>
      <c r="AE23" s="54"/>
      <c r="AF23" s="55" t="s">
        <v>341</v>
      </c>
      <c r="AG23" s="88"/>
      <c r="AH23" s="88"/>
      <c r="AI23" s="9"/>
      <c r="AJ23" s="9"/>
    </row>
    <row r="24" spans="2:36" ht="67.5" customHeight="1">
      <c r="B24" s="91"/>
      <c r="C24" s="91"/>
      <c r="D24" s="92"/>
      <c r="E24" s="82"/>
      <c r="F24" s="82"/>
      <c r="G24" s="80"/>
      <c r="H24" s="69" t="s">
        <v>265</v>
      </c>
      <c r="I24" s="58" t="s">
        <v>191</v>
      </c>
      <c r="J24" s="54" t="s">
        <v>268</v>
      </c>
      <c r="K24" s="54" t="s">
        <v>269</v>
      </c>
      <c r="L24" s="54"/>
      <c r="M24" s="54" t="s">
        <v>348</v>
      </c>
      <c r="N24" s="54" t="s">
        <v>349</v>
      </c>
      <c r="O24" s="54"/>
      <c r="P24" s="54"/>
      <c r="Q24" s="54" t="s">
        <v>182</v>
      </c>
      <c r="R24" s="54"/>
      <c r="S24" s="69">
        <v>2</v>
      </c>
      <c r="T24" s="59">
        <v>1</v>
      </c>
      <c r="U24" s="60">
        <f t="shared" si="1"/>
        <v>2</v>
      </c>
      <c r="V24" s="60" t="str">
        <f t="shared" si="2"/>
        <v>(B)</v>
      </c>
      <c r="W24" s="54">
        <v>10</v>
      </c>
      <c r="X24" s="60">
        <f t="shared" si="3"/>
        <v>20</v>
      </c>
      <c r="Y24" s="62" t="str">
        <f t="shared" si="4"/>
        <v>IV</v>
      </c>
      <c r="Z24" s="61" t="str">
        <f t="shared" si="0"/>
        <v>Aceptable</v>
      </c>
      <c r="AA24" s="55"/>
      <c r="AB24" s="54"/>
      <c r="AC24" s="54"/>
      <c r="AD24" s="54" t="s">
        <v>215</v>
      </c>
      <c r="AE24" s="54"/>
      <c r="AF24" s="55" t="s">
        <v>342</v>
      </c>
      <c r="AG24" s="67"/>
      <c r="AH24" s="67"/>
      <c r="AI24" s="9"/>
      <c r="AJ24" s="9"/>
    </row>
    <row r="25" spans="2:36" ht="88.5" customHeight="1">
      <c r="B25" s="91"/>
      <c r="C25" s="91"/>
      <c r="D25" s="92"/>
      <c r="E25" s="82"/>
      <c r="F25" s="82"/>
      <c r="G25" s="80"/>
      <c r="H25" s="57" t="s">
        <v>161</v>
      </c>
      <c r="I25" s="58" t="s">
        <v>270</v>
      </c>
      <c r="J25" s="54" t="s">
        <v>271</v>
      </c>
      <c r="K25" s="54" t="s">
        <v>272</v>
      </c>
      <c r="L25" s="54"/>
      <c r="M25" s="54" t="s">
        <v>200</v>
      </c>
      <c r="N25" s="54" t="s">
        <v>183</v>
      </c>
      <c r="O25" s="54"/>
      <c r="P25" s="54"/>
      <c r="Q25" s="54" t="s">
        <v>182</v>
      </c>
      <c r="R25" s="54"/>
      <c r="S25" s="57">
        <v>2</v>
      </c>
      <c r="T25" s="59">
        <v>1</v>
      </c>
      <c r="U25" s="60">
        <f t="shared" si="1"/>
        <v>2</v>
      </c>
      <c r="V25" s="60" t="str">
        <f t="shared" si="2"/>
        <v>(B)</v>
      </c>
      <c r="W25" s="54">
        <v>10</v>
      </c>
      <c r="X25" s="60">
        <f t="shared" si="3"/>
        <v>20</v>
      </c>
      <c r="Y25" s="62" t="str">
        <f t="shared" si="4"/>
        <v>IV</v>
      </c>
      <c r="Z25" s="61" t="str">
        <f t="shared" si="0"/>
        <v>Aceptable</v>
      </c>
      <c r="AA25" s="55">
        <v>1</v>
      </c>
      <c r="AB25" s="54"/>
      <c r="AC25" s="54"/>
      <c r="AD25" s="54" t="s">
        <v>208</v>
      </c>
      <c r="AE25" s="54"/>
      <c r="AF25" s="55" t="s">
        <v>343</v>
      </c>
      <c r="AG25" s="88"/>
      <c r="AH25" s="88"/>
      <c r="AI25" s="9"/>
      <c r="AJ25" s="9"/>
    </row>
    <row r="26" spans="2:36" ht="102" customHeight="1">
      <c r="B26" s="91"/>
      <c r="C26" s="91"/>
      <c r="D26" s="92"/>
      <c r="E26" s="82"/>
      <c r="F26" s="82"/>
      <c r="G26" s="80"/>
      <c r="H26" s="57" t="s">
        <v>165</v>
      </c>
      <c r="I26" s="58" t="s">
        <v>273</v>
      </c>
      <c r="J26" s="58" t="s">
        <v>274</v>
      </c>
      <c r="K26" s="58" t="s">
        <v>275</v>
      </c>
      <c r="L26" s="54"/>
      <c r="M26" s="54" t="s">
        <v>184</v>
      </c>
      <c r="N26" s="54" t="s">
        <v>185</v>
      </c>
      <c r="O26" s="54"/>
      <c r="P26" s="54"/>
      <c r="Q26" s="54" t="s">
        <v>182</v>
      </c>
      <c r="R26" s="54"/>
      <c r="S26" s="57">
        <v>2</v>
      </c>
      <c r="T26" s="59">
        <v>2</v>
      </c>
      <c r="U26" s="60">
        <f t="shared" si="1"/>
        <v>4</v>
      </c>
      <c r="V26" s="60" t="str">
        <f t="shared" si="2"/>
        <v>(B)</v>
      </c>
      <c r="W26" s="54">
        <v>10</v>
      </c>
      <c r="X26" s="60">
        <f t="shared" si="3"/>
        <v>40</v>
      </c>
      <c r="Y26" s="62" t="str">
        <f t="shared" si="4"/>
        <v>III</v>
      </c>
      <c r="Z26" s="61" t="str">
        <f t="shared" si="0"/>
        <v>Aceptable</v>
      </c>
      <c r="AA26" s="55">
        <v>1</v>
      </c>
      <c r="AB26" s="54"/>
      <c r="AC26" s="54"/>
      <c r="AD26" s="54" t="s">
        <v>209</v>
      </c>
      <c r="AE26" s="54"/>
      <c r="AF26" s="55" t="s">
        <v>332</v>
      </c>
      <c r="AG26" s="88"/>
      <c r="AH26" s="88"/>
      <c r="AI26" s="9"/>
      <c r="AJ26" s="9"/>
    </row>
    <row r="27" spans="2:36" s="6" customFormat="1" ht="86.25" customHeight="1">
      <c r="B27" s="91"/>
      <c r="C27" s="91"/>
      <c r="D27" s="92"/>
      <c r="E27" s="82"/>
      <c r="F27" s="82"/>
      <c r="G27" s="80"/>
      <c r="H27" s="57" t="s">
        <v>169</v>
      </c>
      <c r="I27" s="54" t="s">
        <v>173</v>
      </c>
      <c r="J27" s="58" t="s">
        <v>277</v>
      </c>
      <c r="K27" s="54" t="s">
        <v>278</v>
      </c>
      <c r="L27" s="54"/>
      <c r="M27" s="54" t="s">
        <v>188</v>
      </c>
      <c r="N27" s="54" t="s">
        <v>189</v>
      </c>
      <c r="O27" s="54"/>
      <c r="P27" s="54"/>
      <c r="Q27" s="54" t="s">
        <v>182</v>
      </c>
      <c r="R27" s="54"/>
      <c r="S27" s="57">
        <v>2</v>
      </c>
      <c r="T27" s="59">
        <v>1</v>
      </c>
      <c r="U27" s="60">
        <f>+S27*T27</f>
        <v>2</v>
      </c>
      <c r="V27" s="60" t="str">
        <f>IF(U27&lt;2,"O",IF(U27&lt;=4,"(B)",IF(U27&lt;=8,"(M)",IF(U27&lt;=20,"(A)","(MA)"))))</f>
        <v>(B)</v>
      </c>
      <c r="W27" s="54">
        <v>25</v>
      </c>
      <c r="X27" s="60">
        <f>+U27*W27</f>
        <v>50</v>
      </c>
      <c r="Y27" s="62" t="str">
        <f>IF(X27&lt;20,"O",IF(X27&lt;=20,"IV",IF(X27&lt;=120,"III",IF(X27&lt;=500,"II","I"))))</f>
        <v>III</v>
      </c>
      <c r="Z27" s="61" t="str">
        <f t="shared" si="0"/>
        <v>Aceptable</v>
      </c>
      <c r="AA27" s="55">
        <v>1</v>
      </c>
      <c r="AB27" s="54"/>
      <c r="AC27" s="54"/>
      <c r="AD27" s="54" t="s">
        <v>211</v>
      </c>
      <c r="AE27" s="54" t="s">
        <v>347</v>
      </c>
      <c r="AF27" s="55" t="s">
        <v>340</v>
      </c>
      <c r="AG27" s="87"/>
      <c r="AH27" s="87"/>
      <c r="AI27" s="10"/>
      <c r="AJ27" s="10"/>
    </row>
    <row r="28" spans="2:36" s="6" customFormat="1" ht="65.25" customHeight="1">
      <c r="B28" s="91"/>
      <c r="C28" s="91"/>
      <c r="D28" s="92"/>
      <c r="E28" s="82"/>
      <c r="F28" s="82"/>
      <c r="G28" s="80"/>
      <c r="H28" s="69" t="s">
        <v>169</v>
      </c>
      <c r="I28" s="54" t="s">
        <v>276</v>
      </c>
      <c r="J28" s="58" t="s">
        <v>279</v>
      </c>
      <c r="K28" s="54" t="s">
        <v>280</v>
      </c>
      <c r="L28" s="54"/>
      <c r="M28" s="54" t="s">
        <v>333</v>
      </c>
      <c r="N28" s="54" t="s">
        <v>334</v>
      </c>
      <c r="O28" s="54"/>
      <c r="P28" s="54"/>
      <c r="Q28" s="54" t="s">
        <v>182</v>
      </c>
      <c r="R28" s="54"/>
      <c r="S28" s="69">
        <v>2</v>
      </c>
      <c r="T28" s="59">
        <v>2</v>
      </c>
      <c r="U28" s="60">
        <f>+S28*T28</f>
        <v>4</v>
      </c>
      <c r="V28" s="60" t="str">
        <f>IF(U28&lt;2,"O",IF(U28&lt;=4,"(B)",IF(U28&lt;=8,"(M)",IF(U28&lt;=20,"(A)","(MA)"))))</f>
        <v>(B)</v>
      </c>
      <c r="W28" s="54">
        <v>25</v>
      </c>
      <c r="X28" s="60">
        <f>+U28*W28</f>
        <v>100</v>
      </c>
      <c r="Y28" s="62" t="str">
        <f>IF(X28&lt;20,"O",IF(X28&lt;=20,"IV",IF(X28&lt;=120,"III",IF(X28&lt;=500,"II","I"))))</f>
        <v>III</v>
      </c>
      <c r="Z28" s="61" t="str">
        <f t="shared" si="0"/>
        <v>Aceptable</v>
      </c>
      <c r="AA28" s="55"/>
      <c r="AB28" s="54"/>
      <c r="AC28" s="54"/>
      <c r="AD28" s="54" t="s">
        <v>337</v>
      </c>
      <c r="AE28" s="54" t="s">
        <v>346</v>
      </c>
      <c r="AF28" s="55" t="s">
        <v>344</v>
      </c>
      <c r="AG28" s="68"/>
      <c r="AH28" s="68"/>
      <c r="AI28" s="10"/>
      <c r="AJ28" s="10"/>
    </row>
    <row r="29" spans="2:36" s="6" customFormat="1" ht="60.75" customHeight="1">
      <c r="B29" s="91"/>
      <c r="C29" s="91"/>
      <c r="D29" s="92"/>
      <c r="E29" s="82"/>
      <c r="F29" s="82"/>
      <c r="G29" s="80"/>
      <c r="H29" s="69" t="s">
        <v>169</v>
      </c>
      <c r="I29" s="54" t="s">
        <v>319</v>
      </c>
      <c r="J29" s="58" t="s">
        <v>283</v>
      </c>
      <c r="K29" s="54" t="s">
        <v>284</v>
      </c>
      <c r="L29" s="54"/>
      <c r="M29" s="54" t="s">
        <v>188</v>
      </c>
      <c r="N29" s="54" t="s">
        <v>318</v>
      </c>
      <c r="O29" s="54"/>
      <c r="P29" s="54"/>
      <c r="Q29" s="54" t="s">
        <v>182</v>
      </c>
      <c r="R29" s="54"/>
      <c r="S29" s="69">
        <v>2</v>
      </c>
      <c r="T29" s="59">
        <v>2</v>
      </c>
      <c r="U29" s="60">
        <f>+S29*T29</f>
        <v>4</v>
      </c>
      <c r="V29" s="60" t="str">
        <f>IF(U29&lt;2,"O",IF(U29&lt;=4,"(B)",IF(U29&lt;=8,"(M)",IF(U29&lt;=20,"(A)","(MA)"))))</f>
        <v>(B)</v>
      </c>
      <c r="W29" s="54">
        <v>25</v>
      </c>
      <c r="X29" s="60">
        <f>+U29*W29</f>
        <v>100</v>
      </c>
      <c r="Y29" s="62" t="str">
        <f>IF(X29&lt;20,"O",IF(X29&lt;=20,"IV",IF(X29&lt;=120,"III",IF(X29&lt;=500,"II","I"))))</f>
        <v>III</v>
      </c>
      <c r="Z29" s="61" t="str">
        <f t="shared" si="0"/>
        <v>Aceptable</v>
      </c>
      <c r="AA29" s="55"/>
      <c r="AB29" s="54"/>
      <c r="AC29" s="54"/>
      <c r="AD29" s="54" t="s">
        <v>336</v>
      </c>
      <c r="AE29" s="54" t="s">
        <v>346</v>
      </c>
      <c r="AF29" s="55"/>
      <c r="AG29" s="68"/>
      <c r="AH29" s="68"/>
      <c r="AI29" s="10"/>
      <c r="AJ29" s="10"/>
    </row>
    <row r="30" spans="2:36" s="6" customFormat="1" ht="70.5" customHeight="1">
      <c r="B30" s="91"/>
      <c r="C30" s="91"/>
      <c r="D30" s="92"/>
      <c r="E30" s="82"/>
      <c r="F30" s="82"/>
      <c r="G30" s="80"/>
      <c r="H30" s="76" t="s">
        <v>169</v>
      </c>
      <c r="I30" s="54" t="s">
        <v>258</v>
      </c>
      <c r="J30" s="58" t="s">
        <v>314</v>
      </c>
      <c r="K30" s="58" t="s">
        <v>263</v>
      </c>
      <c r="L30" s="54"/>
      <c r="M30" s="54" t="s">
        <v>188</v>
      </c>
      <c r="N30" s="54" t="s">
        <v>351</v>
      </c>
      <c r="O30" s="54"/>
      <c r="P30" s="54"/>
      <c r="Q30" s="54"/>
      <c r="R30" s="54"/>
      <c r="S30" s="76">
        <v>2</v>
      </c>
      <c r="T30" s="59">
        <v>2</v>
      </c>
      <c r="U30" s="60">
        <f>+S30*T30</f>
        <v>4</v>
      </c>
      <c r="V30" s="60" t="str">
        <f>IF(U30&lt;2,"O",IF(U30&lt;=4,"(B)",IF(U30&lt;=8,"(M)",IF(U30&lt;=20,"(A)","(MA)"))))</f>
        <v>(B)</v>
      </c>
      <c r="W30" s="54">
        <v>25</v>
      </c>
      <c r="X30" s="60">
        <f>+U30*W30</f>
        <v>100</v>
      </c>
      <c r="Y30" s="62" t="str">
        <f>IF(X30&lt;20,"O",IF(X30&lt;=20,"IV",IF(X30&lt;=120,"III",IF(X30&lt;=500,"II","I"))))</f>
        <v>III</v>
      </c>
      <c r="Z30" s="61" t="str">
        <f t="shared" si="0"/>
        <v>Aceptable</v>
      </c>
      <c r="AA30" s="55"/>
      <c r="AB30" s="54"/>
      <c r="AC30" s="54"/>
      <c r="AD30" s="54" t="s">
        <v>211</v>
      </c>
      <c r="AE30" s="54"/>
      <c r="AF30" s="55"/>
      <c r="AG30" s="75"/>
      <c r="AH30" s="75"/>
      <c r="AI30" s="10"/>
      <c r="AJ30" s="10"/>
    </row>
    <row r="31" spans="2:34" ht="76.5" customHeight="1">
      <c r="B31" s="91"/>
      <c r="C31" s="91"/>
      <c r="D31" s="92"/>
      <c r="E31" s="83"/>
      <c r="F31" s="83"/>
      <c r="G31" s="81"/>
      <c r="H31" s="57" t="s">
        <v>169</v>
      </c>
      <c r="I31" s="54" t="s">
        <v>170</v>
      </c>
      <c r="J31" s="58" t="s">
        <v>281</v>
      </c>
      <c r="K31" s="58" t="s">
        <v>282</v>
      </c>
      <c r="L31" s="54"/>
      <c r="M31" s="54" t="s">
        <v>320</v>
      </c>
      <c r="N31" s="54" t="s">
        <v>187</v>
      </c>
      <c r="O31" s="54"/>
      <c r="P31" s="54"/>
      <c r="Q31" s="54" t="s">
        <v>182</v>
      </c>
      <c r="R31" s="54"/>
      <c r="S31" s="57">
        <v>2</v>
      </c>
      <c r="T31" s="59">
        <v>1</v>
      </c>
      <c r="U31" s="60">
        <f t="shared" si="1"/>
        <v>2</v>
      </c>
      <c r="V31" s="60" t="str">
        <f t="shared" si="2"/>
        <v>(B)</v>
      </c>
      <c r="W31" s="54">
        <v>25</v>
      </c>
      <c r="X31" s="60">
        <f t="shared" si="3"/>
        <v>50</v>
      </c>
      <c r="Y31" s="62" t="str">
        <f t="shared" si="4"/>
        <v>III</v>
      </c>
      <c r="Z31" s="61" t="str">
        <f t="shared" si="0"/>
        <v>Aceptable</v>
      </c>
      <c r="AA31" s="55">
        <v>1</v>
      </c>
      <c r="AB31" s="54"/>
      <c r="AC31" s="54"/>
      <c r="AD31" s="54" t="s">
        <v>210</v>
      </c>
      <c r="AE31" s="54" t="s">
        <v>345</v>
      </c>
      <c r="AF31" s="55"/>
      <c r="AG31" s="88"/>
      <c r="AH31" s="88"/>
    </row>
    <row r="32" spans="2:34" ht="57">
      <c r="B32" s="91" t="s">
        <v>242</v>
      </c>
      <c r="C32" s="91" t="s">
        <v>245</v>
      </c>
      <c r="D32" s="92" t="s">
        <v>235</v>
      </c>
      <c r="E32" s="82" t="s">
        <v>32</v>
      </c>
      <c r="F32" s="82"/>
      <c r="G32" s="80" t="s">
        <v>32</v>
      </c>
      <c r="H32" s="57" t="s">
        <v>157</v>
      </c>
      <c r="I32" s="58" t="s">
        <v>259</v>
      </c>
      <c r="J32" s="54" t="s">
        <v>285</v>
      </c>
      <c r="K32" s="54" t="s">
        <v>286</v>
      </c>
      <c r="L32" s="54"/>
      <c r="M32" s="54" t="s">
        <v>348</v>
      </c>
      <c r="N32" s="54" t="s">
        <v>232</v>
      </c>
      <c r="O32" s="54"/>
      <c r="P32" s="54"/>
      <c r="Q32" s="54" t="s">
        <v>182</v>
      </c>
      <c r="R32" s="54"/>
      <c r="S32" s="57">
        <v>2</v>
      </c>
      <c r="T32" s="59">
        <v>4</v>
      </c>
      <c r="U32" s="60">
        <f t="shared" si="1"/>
        <v>8</v>
      </c>
      <c r="V32" s="60" t="str">
        <f t="shared" si="2"/>
        <v>(M)</v>
      </c>
      <c r="W32" s="54">
        <v>10</v>
      </c>
      <c r="X32" s="60">
        <f t="shared" si="3"/>
        <v>80</v>
      </c>
      <c r="Y32" s="62" t="str">
        <f t="shared" si="4"/>
        <v>III</v>
      </c>
      <c r="Z32" s="61" t="str">
        <f t="shared" si="0"/>
        <v>Aceptable</v>
      </c>
      <c r="AA32" s="55">
        <v>2</v>
      </c>
      <c r="AB32" s="54"/>
      <c r="AC32" s="54"/>
      <c r="AD32" s="54" t="s">
        <v>207</v>
      </c>
      <c r="AE32" s="54"/>
      <c r="AF32" s="55"/>
      <c r="AG32" s="87"/>
      <c r="AH32" s="87"/>
    </row>
    <row r="33" spans="2:34" ht="52.5" customHeight="1">
      <c r="B33" s="91"/>
      <c r="C33" s="91"/>
      <c r="D33" s="92"/>
      <c r="E33" s="82"/>
      <c r="F33" s="82"/>
      <c r="G33" s="80"/>
      <c r="H33" s="70" t="s">
        <v>265</v>
      </c>
      <c r="I33" s="58" t="s">
        <v>288</v>
      </c>
      <c r="J33" s="54" t="s">
        <v>287</v>
      </c>
      <c r="K33" s="54" t="s">
        <v>289</v>
      </c>
      <c r="L33" s="54"/>
      <c r="M33" s="54" t="s">
        <v>322</v>
      </c>
      <c r="N33" s="54" t="s">
        <v>321</v>
      </c>
      <c r="O33" s="54"/>
      <c r="P33" s="54"/>
      <c r="Q33" s="54" t="s">
        <v>182</v>
      </c>
      <c r="R33" s="54"/>
      <c r="S33" s="69">
        <v>2</v>
      </c>
      <c r="T33" s="59">
        <v>4</v>
      </c>
      <c r="U33" s="60">
        <f t="shared" si="1"/>
        <v>8</v>
      </c>
      <c r="V33" s="60" t="str">
        <f t="shared" si="2"/>
        <v>(M)</v>
      </c>
      <c r="W33" s="54">
        <v>10</v>
      </c>
      <c r="X33" s="60">
        <f t="shared" si="3"/>
        <v>80</v>
      </c>
      <c r="Y33" s="62" t="str">
        <f t="shared" si="4"/>
        <v>III</v>
      </c>
      <c r="Z33" s="61" t="str">
        <f t="shared" si="0"/>
        <v>Aceptable</v>
      </c>
      <c r="AA33" s="55"/>
      <c r="AB33" s="54"/>
      <c r="AC33" s="54"/>
      <c r="AD33" s="54" t="s">
        <v>338</v>
      </c>
      <c r="AE33" s="54"/>
      <c r="AF33" s="55"/>
      <c r="AG33" s="68"/>
      <c r="AH33" s="68"/>
    </row>
    <row r="34" spans="2:34" ht="79.5" customHeight="1">
      <c r="B34" s="91"/>
      <c r="C34" s="91"/>
      <c r="D34" s="92"/>
      <c r="E34" s="82"/>
      <c r="F34" s="82"/>
      <c r="G34" s="80"/>
      <c r="H34" s="57" t="s">
        <v>161</v>
      </c>
      <c r="I34" s="58" t="s">
        <v>290</v>
      </c>
      <c r="J34" s="54" t="s">
        <v>291</v>
      </c>
      <c r="K34" s="54" t="s">
        <v>292</v>
      </c>
      <c r="L34" s="54"/>
      <c r="M34" s="54" t="s">
        <v>386</v>
      </c>
      <c r="N34" s="54" t="s">
        <v>183</v>
      </c>
      <c r="O34" s="54"/>
      <c r="P34" s="54"/>
      <c r="Q34" s="54" t="s">
        <v>182</v>
      </c>
      <c r="R34" s="54"/>
      <c r="S34" s="57">
        <v>2</v>
      </c>
      <c r="T34" s="59">
        <v>4</v>
      </c>
      <c r="U34" s="60">
        <f t="shared" si="1"/>
        <v>8</v>
      </c>
      <c r="V34" s="60" t="str">
        <f t="shared" si="2"/>
        <v>(M)</v>
      </c>
      <c r="W34" s="54">
        <v>10</v>
      </c>
      <c r="X34" s="60">
        <f t="shared" si="3"/>
        <v>80</v>
      </c>
      <c r="Y34" s="62" t="str">
        <f t="shared" si="4"/>
        <v>III</v>
      </c>
      <c r="Z34" s="61" t="str">
        <f t="shared" si="0"/>
        <v>Aceptable</v>
      </c>
      <c r="AA34" s="55">
        <v>2</v>
      </c>
      <c r="AB34" s="54"/>
      <c r="AC34" s="54"/>
      <c r="AD34" s="54" t="s">
        <v>208</v>
      </c>
      <c r="AE34" s="54"/>
      <c r="AF34" s="55"/>
      <c r="AG34" s="87"/>
      <c r="AH34" s="87"/>
    </row>
    <row r="35" spans="2:34" ht="120.75" customHeight="1">
      <c r="B35" s="91"/>
      <c r="C35" s="91"/>
      <c r="D35" s="92"/>
      <c r="E35" s="82"/>
      <c r="F35" s="82"/>
      <c r="G35" s="80"/>
      <c r="H35" s="57" t="s">
        <v>165</v>
      </c>
      <c r="I35" s="58" t="s">
        <v>166</v>
      </c>
      <c r="J35" s="58" t="s">
        <v>167</v>
      </c>
      <c r="K35" s="58" t="s">
        <v>293</v>
      </c>
      <c r="L35" s="54"/>
      <c r="M35" s="54"/>
      <c r="N35" s="54"/>
      <c r="O35" s="54"/>
      <c r="P35" s="54"/>
      <c r="Q35" s="54" t="s">
        <v>182</v>
      </c>
      <c r="R35" s="54"/>
      <c r="S35" s="57">
        <v>2</v>
      </c>
      <c r="T35" s="59">
        <v>1</v>
      </c>
      <c r="U35" s="60">
        <f t="shared" si="1"/>
        <v>2</v>
      </c>
      <c r="V35" s="60" t="str">
        <f t="shared" si="2"/>
        <v>(B)</v>
      </c>
      <c r="W35" s="54">
        <v>10</v>
      </c>
      <c r="X35" s="60">
        <f t="shared" si="3"/>
        <v>20</v>
      </c>
      <c r="Y35" s="62" t="str">
        <f t="shared" si="4"/>
        <v>IV</v>
      </c>
      <c r="Z35" s="61" t="str">
        <f t="shared" si="0"/>
        <v>Aceptable</v>
      </c>
      <c r="AA35" s="55">
        <v>2</v>
      </c>
      <c r="AB35" s="54"/>
      <c r="AC35" s="54"/>
      <c r="AD35" s="54" t="s">
        <v>209</v>
      </c>
      <c r="AE35" s="54"/>
      <c r="AF35" s="55" t="s">
        <v>332</v>
      </c>
      <c r="AG35" s="88"/>
      <c r="AH35" s="88"/>
    </row>
    <row r="36" spans="2:34" ht="79.5" customHeight="1">
      <c r="B36" s="91"/>
      <c r="C36" s="91"/>
      <c r="D36" s="92"/>
      <c r="E36" s="82"/>
      <c r="F36" s="82"/>
      <c r="G36" s="80"/>
      <c r="H36" s="76" t="s">
        <v>169</v>
      </c>
      <c r="I36" s="54" t="s">
        <v>258</v>
      </c>
      <c r="J36" s="58" t="s">
        <v>314</v>
      </c>
      <c r="K36" s="54" t="s">
        <v>315</v>
      </c>
      <c r="L36" s="54"/>
      <c r="M36" s="54" t="s">
        <v>188</v>
      </c>
      <c r="N36" s="54" t="s">
        <v>351</v>
      </c>
      <c r="O36" s="54"/>
      <c r="P36" s="54"/>
      <c r="Q36" s="54"/>
      <c r="R36" s="54"/>
      <c r="S36" s="76">
        <v>2</v>
      </c>
      <c r="T36" s="59">
        <v>2</v>
      </c>
      <c r="U36" s="60">
        <f t="shared" si="1"/>
        <v>4</v>
      </c>
      <c r="V36" s="60" t="str">
        <f t="shared" si="2"/>
        <v>(B)</v>
      </c>
      <c r="W36" s="54">
        <v>25</v>
      </c>
      <c r="X36" s="60">
        <f t="shared" si="3"/>
        <v>100</v>
      </c>
      <c r="Y36" s="62" t="str">
        <f t="shared" si="4"/>
        <v>III</v>
      </c>
      <c r="Z36" s="61" t="str">
        <f t="shared" si="0"/>
        <v>Aceptable</v>
      </c>
      <c r="AA36" s="55"/>
      <c r="AB36" s="54"/>
      <c r="AC36" s="54"/>
      <c r="AD36" s="54" t="s">
        <v>211</v>
      </c>
      <c r="AE36" s="54"/>
      <c r="AF36" s="55"/>
      <c r="AG36" s="74"/>
      <c r="AH36" s="74"/>
    </row>
    <row r="37" spans="2:34" ht="57">
      <c r="B37" s="91"/>
      <c r="C37" s="91"/>
      <c r="D37" s="92"/>
      <c r="E37" s="82"/>
      <c r="F37" s="82"/>
      <c r="G37" s="80"/>
      <c r="H37" s="57" t="s">
        <v>169</v>
      </c>
      <c r="I37" s="54" t="s">
        <v>173</v>
      </c>
      <c r="J37" s="58" t="s">
        <v>174</v>
      </c>
      <c r="K37" s="54" t="s">
        <v>294</v>
      </c>
      <c r="L37" s="54"/>
      <c r="M37" s="54" t="s">
        <v>188</v>
      </c>
      <c r="N37" s="54" t="s">
        <v>189</v>
      </c>
      <c r="O37" s="54"/>
      <c r="P37" s="54"/>
      <c r="Q37" s="54" t="s">
        <v>182</v>
      </c>
      <c r="R37" s="54"/>
      <c r="S37" s="57">
        <v>2</v>
      </c>
      <c r="T37" s="59">
        <v>1</v>
      </c>
      <c r="U37" s="60">
        <f t="shared" si="1"/>
        <v>2</v>
      </c>
      <c r="V37" s="60" t="str">
        <f t="shared" si="2"/>
        <v>(B)</v>
      </c>
      <c r="W37" s="54">
        <v>25</v>
      </c>
      <c r="X37" s="60">
        <f t="shared" si="3"/>
        <v>50</v>
      </c>
      <c r="Y37" s="62" t="str">
        <f t="shared" si="4"/>
        <v>III</v>
      </c>
      <c r="Z37" s="61" t="str">
        <f t="shared" si="0"/>
        <v>Aceptable</v>
      </c>
      <c r="AA37" s="55">
        <v>2</v>
      </c>
      <c r="AB37" s="54"/>
      <c r="AC37" s="54"/>
      <c r="AD37" s="54" t="s">
        <v>211</v>
      </c>
      <c r="AE37" s="54"/>
      <c r="AF37" s="55"/>
      <c r="AG37" s="87"/>
      <c r="AH37" s="87"/>
    </row>
    <row r="38" spans="2:34" ht="96" customHeight="1">
      <c r="B38" s="91" t="s">
        <v>242</v>
      </c>
      <c r="C38" s="91" t="s">
        <v>246</v>
      </c>
      <c r="D38" s="92" t="s">
        <v>247</v>
      </c>
      <c r="E38" s="82"/>
      <c r="F38" s="84" t="s">
        <v>32</v>
      </c>
      <c r="G38" s="80" t="s">
        <v>233</v>
      </c>
      <c r="H38" s="79" t="s">
        <v>157</v>
      </c>
      <c r="I38" s="54" t="s">
        <v>191</v>
      </c>
      <c r="J38" s="54" t="s">
        <v>295</v>
      </c>
      <c r="K38" s="54" t="s">
        <v>296</v>
      </c>
      <c r="L38" s="54"/>
      <c r="M38" s="54" t="s">
        <v>188</v>
      </c>
      <c r="N38" s="54" t="s">
        <v>193</v>
      </c>
      <c r="O38" s="54"/>
      <c r="P38" s="54"/>
      <c r="Q38" s="54" t="s">
        <v>182</v>
      </c>
      <c r="R38" s="54"/>
      <c r="S38" s="57">
        <v>2</v>
      </c>
      <c r="T38" s="59">
        <v>1</v>
      </c>
      <c r="U38" s="60">
        <f t="shared" si="1"/>
        <v>2</v>
      </c>
      <c r="V38" s="60" t="str">
        <f t="shared" si="2"/>
        <v>(B)</v>
      </c>
      <c r="W38" s="54">
        <v>25</v>
      </c>
      <c r="X38" s="60">
        <f t="shared" si="3"/>
        <v>50</v>
      </c>
      <c r="Y38" s="62" t="str">
        <f t="shared" si="4"/>
        <v>III</v>
      </c>
      <c r="Z38" s="61" t="str">
        <f t="shared" si="0"/>
        <v>Aceptable</v>
      </c>
      <c r="AA38" s="55">
        <v>3</v>
      </c>
      <c r="AB38" s="54"/>
      <c r="AC38" s="54"/>
      <c r="AD38" s="54" t="s">
        <v>215</v>
      </c>
      <c r="AE38" s="54"/>
      <c r="AF38" s="55"/>
      <c r="AG38" s="88"/>
      <c r="AH38" s="88"/>
    </row>
    <row r="39" spans="2:34" ht="42.75">
      <c r="B39" s="91"/>
      <c r="C39" s="91"/>
      <c r="D39" s="92"/>
      <c r="E39" s="82"/>
      <c r="F39" s="84"/>
      <c r="G39" s="80"/>
      <c r="H39" s="79"/>
      <c r="I39" s="54" t="s">
        <v>158</v>
      </c>
      <c r="J39" s="58" t="s">
        <v>194</v>
      </c>
      <c r="K39" s="54" t="s">
        <v>192</v>
      </c>
      <c r="L39" s="54"/>
      <c r="M39" s="54" t="s">
        <v>195</v>
      </c>
      <c r="N39" s="54" t="s">
        <v>196</v>
      </c>
      <c r="O39" s="54"/>
      <c r="P39" s="54"/>
      <c r="Q39" s="54" t="s">
        <v>182</v>
      </c>
      <c r="R39" s="54"/>
      <c r="S39" s="57">
        <v>2</v>
      </c>
      <c r="T39" s="59">
        <v>4</v>
      </c>
      <c r="U39" s="60">
        <f t="shared" si="1"/>
        <v>8</v>
      </c>
      <c r="V39" s="60" t="str">
        <f t="shared" si="2"/>
        <v>(M)</v>
      </c>
      <c r="W39" s="54">
        <v>10</v>
      </c>
      <c r="X39" s="60">
        <f t="shared" si="3"/>
        <v>80</v>
      </c>
      <c r="Y39" s="62" t="str">
        <f t="shared" si="4"/>
        <v>III</v>
      </c>
      <c r="Z39" s="61" t="str">
        <f t="shared" si="0"/>
        <v>Aceptable</v>
      </c>
      <c r="AA39" s="55">
        <v>3</v>
      </c>
      <c r="AB39" s="54"/>
      <c r="AC39" s="54"/>
      <c r="AD39" s="54" t="s">
        <v>216</v>
      </c>
      <c r="AE39" s="56"/>
      <c r="AF39" s="55"/>
      <c r="AG39" s="87"/>
      <c r="AH39" s="87"/>
    </row>
    <row r="40" spans="2:34" ht="42.75">
      <c r="B40" s="91"/>
      <c r="C40" s="91"/>
      <c r="D40" s="92"/>
      <c r="E40" s="82"/>
      <c r="F40" s="84"/>
      <c r="G40" s="80"/>
      <c r="H40" s="57" t="s">
        <v>197</v>
      </c>
      <c r="I40" s="54" t="s">
        <v>297</v>
      </c>
      <c r="J40" s="58" t="s">
        <v>366</v>
      </c>
      <c r="K40" s="54" t="s">
        <v>298</v>
      </c>
      <c r="L40" s="54"/>
      <c r="M40" s="54" t="s">
        <v>188</v>
      </c>
      <c r="N40" s="54" t="s">
        <v>323</v>
      </c>
      <c r="O40" s="54"/>
      <c r="P40" s="54"/>
      <c r="Q40" s="54" t="s">
        <v>182</v>
      </c>
      <c r="R40" s="54"/>
      <c r="S40" s="57">
        <v>2</v>
      </c>
      <c r="T40" s="59">
        <v>1</v>
      </c>
      <c r="U40" s="60">
        <f t="shared" si="1"/>
        <v>2</v>
      </c>
      <c r="V40" s="60" t="str">
        <f t="shared" si="2"/>
        <v>(B)</v>
      </c>
      <c r="W40" s="54">
        <v>25</v>
      </c>
      <c r="X40" s="60">
        <f t="shared" si="3"/>
        <v>50</v>
      </c>
      <c r="Y40" s="62" t="str">
        <f t="shared" si="4"/>
        <v>III</v>
      </c>
      <c r="Z40" s="61" t="str">
        <f t="shared" si="0"/>
        <v>Aceptable</v>
      </c>
      <c r="AA40" s="55">
        <v>3</v>
      </c>
      <c r="AB40" s="54"/>
      <c r="AC40" s="54"/>
      <c r="AD40" s="54" t="s">
        <v>212</v>
      </c>
      <c r="AE40" s="54"/>
      <c r="AF40" s="55"/>
      <c r="AG40" s="87"/>
      <c r="AH40" s="87"/>
    </row>
    <row r="41" spans="2:34" ht="57">
      <c r="B41" s="91"/>
      <c r="C41" s="91"/>
      <c r="D41" s="92"/>
      <c r="E41" s="82"/>
      <c r="F41" s="84"/>
      <c r="G41" s="80"/>
      <c r="H41" s="57" t="s">
        <v>161</v>
      </c>
      <c r="I41" s="58" t="s">
        <v>290</v>
      </c>
      <c r="J41" s="54" t="s">
        <v>299</v>
      </c>
      <c r="K41" s="54" t="s">
        <v>300</v>
      </c>
      <c r="L41" s="54"/>
      <c r="M41" s="54" t="s">
        <v>183</v>
      </c>
      <c r="N41" s="54" t="s">
        <v>183</v>
      </c>
      <c r="O41" s="54"/>
      <c r="P41" s="54"/>
      <c r="Q41" s="54" t="s">
        <v>182</v>
      </c>
      <c r="R41" s="54"/>
      <c r="S41" s="57">
        <v>2</v>
      </c>
      <c r="T41" s="59">
        <v>2</v>
      </c>
      <c r="U41" s="60">
        <f t="shared" si="1"/>
        <v>4</v>
      </c>
      <c r="V41" s="60" t="str">
        <f t="shared" si="2"/>
        <v>(B)</v>
      </c>
      <c r="W41" s="54">
        <v>10</v>
      </c>
      <c r="X41" s="60">
        <f t="shared" si="3"/>
        <v>40</v>
      </c>
      <c r="Y41" s="62" t="str">
        <f t="shared" si="4"/>
        <v>III</v>
      </c>
      <c r="Z41" s="61" t="str">
        <f t="shared" si="0"/>
        <v>Aceptable</v>
      </c>
      <c r="AA41" s="55">
        <v>2</v>
      </c>
      <c r="AB41" s="54"/>
      <c r="AC41" s="54"/>
      <c r="AD41" s="54" t="s">
        <v>208</v>
      </c>
      <c r="AE41" s="54"/>
      <c r="AF41" s="55"/>
      <c r="AG41" s="88"/>
      <c r="AH41" s="88"/>
    </row>
    <row r="42" spans="2:34" ht="66.75" customHeight="1">
      <c r="B42" s="91"/>
      <c r="C42" s="91"/>
      <c r="D42" s="92"/>
      <c r="E42" s="82"/>
      <c r="F42" s="84"/>
      <c r="G42" s="80"/>
      <c r="H42" s="57" t="s">
        <v>169</v>
      </c>
      <c r="I42" s="54" t="s">
        <v>301</v>
      </c>
      <c r="J42" s="58" t="s">
        <v>302</v>
      </c>
      <c r="K42" s="54" t="s">
        <v>335</v>
      </c>
      <c r="L42" s="54"/>
      <c r="M42" s="54" t="s">
        <v>188</v>
      </c>
      <c r="N42" s="54" t="s">
        <v>324</v>
      </c>
      <c r="O42" s="54"/>
      <c r="P42" s="54"/>
      <c r="Q42" s="54" t="s">
        <v>182</v>
      </c>
      <c r="R42" s="54"/>
      <c r="S42" s="57">
        <v>2</v>
      </c>
      <c r="T42" s="59">
        <v>1</v>
      </c>
      <c r="U42" s="60">
        <f t="shared" si="1"/>
        <v>2</v>
      </c>
      <c r="V42" s="60" t="str">
        <f t="shared" si="2"/>
        <v>(B)</v>
      </c>
      <c r="W42" s="54">
        <v>25</v>
      </c>
      <c r="X42" s="60">
        <f t="shared" si="3"/>
        <v>50</v>
      </c>
      <c r="Y42" s="62" t="str">
        <f t="shared" si="4"/>
        <v>III</v>
      </c>
      <c r="Z42" s="61" t="str">
        <f t="shared" si="0"/>
        <v>Aceptable</v>
      </c>
      <c r="AA42" s="55">
        <v>3</v>
      </c>
      <c r="AB42" s="54"/>
      <c r="AC42" s="54"/>
      <c r="AD42" s="54" t="s">
        <v>211</v>
      </c>
      <c r="AE42" s="54"/>
      <c r="AF42" s="55"/>
      <c r="AG42" s="88"/>
      <c r="AH42" s="88"/>
    </row>
    <row r="43" spans="2:34" ht="65.25" customHeight="1">
      <c r="B43" s="91"/>
      <c r="C43" s="91"/>
      <c r="D43" s="92"/>
      <c r="E43" s="82"/>
      <c r="F43" s="84"/>
      <c r="G43" s="80"/>
      <c r="H43" s="76" t="s">
        <v>169</v>
      </c>
      <c r="I43" s="54" t="s">
        <v>258</v>
      </c>
      <c r="J43" s="58" t="s">
        <v>314</v>
      </c>
      <c r="K43" s="54" t="s">
        <v>315</v>
      </c>
      <c r="L43" s="54"/>
      <c r="M43" s="54" t="s">
        <v>188</v>
      </c>
      <c r="N43" s="54" t="s">
        <v>351</v>
      </c>
      <c r="O43" s="54"/>
      <c r="P43" s="54"/>
      <c r="Q43" s="54"/>
      <c r="R43" s="54"/>
      <c r="S43" s="76">
        <v>2</v>
      </c>
      <c r="T43" s="59">
        <v>2</v>
      </c>
      <c r="U43" s="60">
        <f t="shared" si="1"/>
        <v>4</v>
      </c>
      <c r="V43" s="60" t="str">
        <f t="shared" si="2"/>
        <v>(B)</v>
      </c>
      <c r="W43" s="54">
        <v>25</v>
      </c>
      <c r="X43" s="60">
        <f t="shared" si="3"/>
        <v>100</v>
      </c>
      <c r="Y43" s="62" t="str">
        <f t="shared" si="4"/>
        <v>III</v>
      </c>
      <c r="Z43" s="61" t="str">
        <f t="shared" si="0"/>
        <v>Aceptable</v>
      </c>
      <c r="AA43" s="55"/>
      <c r="AB43" s="54"/>
      <c r="AC43" s="54"/>
      <c r="AD43" s="54" t="s">
        <v>211</v>
      </c>
      <c r="AE43" s="54"/>
      <c r="AF43" s="55"/>
      <c r="AG43" s="74"/>
      <c r="AH43" s="74"/>
    </row>
    <row r="44" spans="2:34" ht="42.75">
      <c r="B44" s="91"/>
      <c r="C44" s="91"/>
      <c r="D44" s="92"/>
      <c r="E44" s="83"/>
      <c r="F44" s="85"/>
      <c r="G44" s="81"/>
      <c r="H44" s="57" t="s">
        <v>169</v>
      </c>
      <c r="I44" s="54" t="s">
        <v>303</v>
      </c>
      <c r="J44" s="58" t="s">
        <v>304</v>
      </c>
      <c r="K44" s="58" t="s">
        <v>305</v>
      </c>
      <c r="L44" s="54"/>
      <c r="M44" s="54" t="s">
        <v>325</v>
      </c>
      <c r="N44" s="54" t="s">
        <v>326</v>
      </c>
      <c r="O44" s="54"/>
      <c r="P44" s="54"/>
      <c r="Q44" s="54" t="s">
        <v>182</v>
      </c>
      <c r="R44" s="54"/>
      <c r="S44" s="57">
        <v>2</v>
      </c>
      <c r="T44" s="59">
        <v>1</v>
      </c>
      <c r="U44" s="60">
        <f t="shared" si="1"/>
        <v>2</v>
      </c>
      <c r="V44" s="60" t="str">
        <f t="shared" si="2"/>
        <v>(B)</v>
      </c>
      <c r="W44" s="54">
        <v>25</v>
      </c>
      <c r="X44" s="60">
        <f t="shared" si="3"/>
        <v>50</v>
      </c>
      <c r="Y44" s="62" t="str">
        <f t="shared" si="4"/>
        <v>III</v>
      </c>
      <c r="Z44" s="61" t="str">
        <f t="shared" si="0"/>
        <v>Aceptable</v>
      </c>
      <c r="AA44" s="55">
        <v>3</v>
      </c>
      <c r="AB44" s="54"/>
      <c r="AC44" s="54"/>
      <c r="AD44" s="54" t="s">
        <v>213</v>
      </c>
      <c r="AE44" s="54"/>
      <c r="AF44" s="55"/>
      <c r="AG44" s="87"/>
      <c r="AH44" s="87"/>
    </row>
    <row r="45" spans="2:34" ht="57" customHeight="1">
      <c r="B45" s="91" t="s">
        <v>242</v>
      </c>
      <c r="C45" s="91" t="s">
        <v>250</v>
      </c>
      <c r="D45" s="92" t="s">
        <v>249</v>
      </c>
      <c r="E45" s="82"/>
      <c r="F45" s="84" t="s">
        <v>32</v>
      </c>
      <c r="G45" s="80" t="s">
        <v>233</v>
      </c>
      <c r="H45" s="57" t="s">
        <v>161</v>
      </c>
      <c r="I45" s="58" t="s">
        <v>162</v>
      </c>
      <c r="J45" s="54" t="s">
        <v>199</v>
      </c>
      <c r="K45" s="54" t="s">
        <v>164</v>
      </c>
      <c r="L45" s="54"/>
      <c r="M45" s="54" t="s">
        <v>198</v>
      </c>
      <c r="N45" s="54" t="s">
        <v>327</v>
      </c>
      <c r="O45" s="54"/>
      <c r="P45" s="54"/>
      <c r="Q45" s="54" t="s">
        <v>182</v>
      </c>
      <c r="R45" s="54"/>
      <c r="S45" s="57">
        <v>2</v>
      </c>
      <c r="T45" s="59">
        <v>4</v>
      </c>
      <c r="U45" s="60">
        <f t="shared" si="1"/>
        <v>8</v>
      </c>
      <c r="V45" s="60" t="str">
        <f t="shared" si="2"/>
        <v>(M)</v>
      </c>
      <c r="W45" s="54">
        <v>10</v>
      </c>
      <c r="X45" s="60">
        <f t="shared" si="3"/>
        <v>80</v>
      </c>
      <c r="Y45" s="62" t="str">
        <f t="shared" si="4"/>
        <v>III</v>
      </c>
      <c r="Z45" s="61" t="str">
        <f t="shared" si="0"/>
        <v>Aceptable</v>
      </c>
      <c r="AA45" s="55">
        <v>1</v>
      </c>
      <c r="AB45" s="54"/>
      <c r="AC45" s="54"/>
      <c r="AD45" s="54" t="s">
        <v>214</v>
      </c>
      <c r="AE45" s="56"/>
      <c r="AF45" s="55"/>
      <c r="AG45" s="89"/>
      <c r="AH45" s="90"/>
    </row>
    <row r="46" spans="2:34" ht="78" customHeight="1">
      <c r="B46" s="91"/>
      <c r="C46" s="91"/>
      <c r="D46" s="92"/>
      <c r="E46" s="82"/>
      <c r="F46" s="84"/>
      <c r="G46" s="80"/>
      <c r="H46" s="79" t="s">
        <v>161</v>
      </c>
      <c r="I46" s="58" t="s">
        <v>201</v>
      </c>
      <c r="J46" s="54" t="s">
        <v>306</v>
      </c>
      <c r="K46" s="54" t="s">
        <v>307</v>
      </c>
      <c r="L46" s="54"/>
      <c r="M46" s="54" t="s">
        <v>183</v>
      </c>
      <c r="N46" s="54" t="s">
        <v>388</v>
      </c>
      <c r="O46" s="54"/>
      <c r="P46" s="54"/>
      <c r="Q46" s="54" t="s">
        <v>182</v>
      </c>
      <c r="R46" s="54"/>
      <c r="S46" s="57">
        <v>2</v>
      </c>
      <c r="T46" s="59">
        <v>2</v>
      </c>
      <c r="U46" s="60">
        <f t="shared" si="1"/>
        <v>4</v>
      </c>
      <c r="V46" s="60" t="str">
        <f t="shared" si="2"/>
        <v>(B)</v>
      </c>
      <c r="W46" s="54">
        <v>10</v>
      </c>
      <c r="X46" s="60">
        <f t="shared" si="3"/>
        <v>40</v>
      </c>
      <c r="Y46" s="62" t="str">
        <f t="shared" si="4"/>
        <v>III</v>
      </c>
      <c r="Z46" s="61" t="str">
        <f t="shared" si="0"/>
        <v>Aceptable</v>
      </c>
      <c r="AA46" s="55">
        <v>1</v>
      </c>
      <c r="AB46" s="54"/>
      <c r="AC46" s="54"/>
      <c r="AD46" s="54" t="s">
        <v>208</v>
      </c>
      <c r="AE46" s="54"/>
      <c r="AF46" s="55"/>
      <c r="AG46" s="88"/>
      <c r="AH46" s="88"/>
    </row>
    <row r="47" spans="2:34" ht="65.25" customHeight="1">
      <c r="B47" s="91"/>
      <c r="C47" s="91"/>
      <c r="D47" s="92"/>
      <c r="E47" s="82"/>
      <c r="F47" s="84"/>
      <c r="G47" s="80"/>
      <c r="H47" s="79"/>
      <c r="I47" s="58" t="s">
        <v>203</v>
      </c>
      <c r="J47" s="54" t="s">
        <v>308</v>
      </c>
      <c r="K47" s="54" t="s">
        <v>164</v>
      </c>
      <c r="L47" s="54"/>
      <c r="M47" s="54" t="s">
        <v>183</v>
      </c>
      <c r="N47" s="54" t="s">
        <v>389</v>
      </c>
      <c r="O47" s="54"/>
      <c r="P47" s="54"/>
      <c r="Q47" s="54" t="s">
        <v>182</v>
      </c>
      <c r="R47" s="54"/>
      <c r="S47" s="57">
        <v>2</v>
      </c>
      <c r="T47" s="59">
        <v>2</v>
      </c>
      <c r="U47" s="60">
        <f t="shared" si="1"/>
        <v>4</v>
      </c>
      <c r="V47" s="60" t="str">
        <f t="shared" si="2"/>
        <v>(B)</v>
      </c>
      <c r="W47" s="54">
        <v>10</v>
      </c>
      <c r="X47" s="60">
        <f t="shared" si="3"/>
        <v>40</v>
      </c>
      <c r="Y47" s="62" t="str">
        <f t="shared" si="4"/>
        <v>III</v>
      </c>
      <c r="Z47" s="61" t="str">
        <f t="shared" si="0"/>
        <v>Aceptable</v>
      </c>
      <c r="AA47" s="55">
        <v>1</v>
      </c>
      <c r="AB47" s="54"/>
      <c r="AC47" s="54"/>
      <c r="AD47" s="54" t="s">
        <v>377</v>
      </c>
      <c r="AE47" s="54"/>
      <c r="AF47" s="55"/>
      <c r="AG47" s="87"/>
      <c r="AH47" s="87"/>
    </row>
    <row r="48" spans="2:34" ht="56.25" customHeight="1">
      <c r="B48" s="91"/>
      <c r="C48" s="91"/>
      <c r="D48" s="92"/>
      <c r="E48" s="82"/>
      <c r="F48" s="84"/>
      <c r="G48" s="80"/>
      <c r="H48" s="76" t="s">
        <v>169</v>
      </c>
      <c r="I48" s="54" t="s">
        <v>258</v>
      </c>
      <c r="J48" s="58" t="s">
        <v>314</v>
      </c>
      <c r="K48" s="54" t="s">
        <v>315</v>
      </c>
      <c r="L48" s="54"/>
      <c r="M48" s="54" t="s">
        <v>188</v>
      </c>
      <c r="N48" s="54" t="s">
        <v>351</v>
      </c>
      <c r="O48" s="54"/>
      <c r="P48" s="54"/>
      <c r="Q48" s="54"/>
      <c r="R48" s="54"/>
      <c r="S48" s="76">
        <v>2</v>
      </c>
      <c r="T48" s="59">
        <v>2</v>
      </c>
      <c r="U48" s="60">
        <f t="shared" si="1"/>
        <v>4</v>
      </c>
      <c r="V48" s="60"/>
      <c r="W48" s="54">
        <v>25</v>
      </c>
      <c r="X48" s="60">
        <f t="shared" si="3"/>
        <v>100</v>
      </c>
      <c r="Y48" s="62" t="str">
        <f t="shared" si="4"/>
        <v>III</v>
      </c>
      <c r="Z48" s="61" t="str">
        <f t="shared" si="0"/>
        <v>Aceptable</v>
      </c>
      <c r="AA48" s="55"/>
      <c r="AB48" s="54"/>
      <c r="AC48" s="54"/>
      <c r="AD48" s="54" t="s">
        <v>211</v>
      </c>
      <c r="AE48" s="54"/>
      <c r="AF48" s="55"/>
      <c r="AG48" s="75"/>
      <c r="AH48" s="75"/>
    </row>
    <row r="49" spans="2:34" ht="60.75" customHeight="1">
      <c r="B49" s="91"/>
      <c r="C49" s="91"/>
      <c r="D49" s="92"/>
      <c r="E49" s="83"/>
      <c r="F49" s="85"/>
      <c r="G49" s="81"/>
      <c r="H49" s="57" t="s">
        <v>169</v>
      </c>
      <c r="I49" s="54" t="s">
        <v>173</v>
      </c>
      <c r="J49" s="58" t="s">
        <v>309</v>
      </c>
      <c r="K49" s="54" t="s">
        <v>310</v>
      </c>
      <c r="L49" s="54"/>
      <c r="M49" s="54" t="s">
        <v>188</v>
      </c>
      <c r="N49" s="54" t="s">
        <v>328</v>
      </c>
      <c r="O49" s="54"/>
      <c r="P49" s="54"/>
      <c r="Q49" s="54" t="s">
        <v>182</v>
      </c>
      <c r="R49" s="54"/>
      <c r="S49" s="57">
        <v>2</v>
      </c>
      <c r="T49" s="59">
        <v>1</v>
      </c>
      <c r="U49" s="60">
        <f t="shared" si="1"/>
        <v>2</v>
      </c>
      <c r="V49" s="60" t="str">
        <f t="shared" si="2"/>
        <v>(B)</v>
      </c>
      <c r="W49" s="54">
        <v>25</v>
      </c>
      <c r="X49" s="60">
        <f t="shared" si="3"/>
        <v>50</v>
      </c>
      <c r="Y49" s="62" t="str">
        <f t="shared" si="4"/>
        <v>III</v>
      </c>
      <c r="Z49" s="61" t="str">
        <f t="shared" si="0"/>
        <v>Aceptable</v>
      </c>
      <c r="AA49" s="55">
        <v>1</v>
      </c>
      <c r="AB49" s="54"/>
      <c r="AC49" s="54"/>
      <c r="AD49" s="54" t="s">
        <v>211</v>
      </c>
      <c r="AE49" s="54"/>
      <c r="AF49" s="55"/>
      <c r="AG49" s="87"/>
      <c r="AH49" s="87"/>
    </row>
    <row r="50" spans="2:34" ht="42.75">
      <c r="B50" s="91"/>
      <c r="C50" s="91" t="s">
        <v>250</v>
      </c>
      <c r="D50" s="92" t="s">
        <v>248</v>
      </c>
      <c r="E50" s="82" t="s">
        <v>32</v>
      </c>
      <c r="F50" s="84"/>
      <c r="G50" s="80"/>
      <c r="H50" s="79" t="s">
        <v>157</v>
      </c>
      <c r="I50" s="54" t="s">
        <v>191</v>
      </c>
      <c r="J50" s="54" t="s">
        <v>311</v>
      </c>
      <c r="K50" s="54" t="s">
        <v>312</v>
      </c>
      <c r="L50" s="54"/>
      <c r="M50" s="54" t="s">
        <v>188</v>
      </c>
      <c r="N50" s="54" t="s">
        <v>193</v>
      </c>
      <c r="O50" s="54"/>
      <c r="P50" s="54"/>
      <c r="Q50" s="54"/>
      <c r="R50" s="54" t="s">
        <v>204</v>
      </c>
      <c r="S50" s="57">
        <v>2</v>
      </c>
      <c r="T50" s="59">
        <v>2</v>
      </c>
      <c r="U50" s="60">
        <f t="shared" si="1"/>
        <v>4</v>
      </c>
      <c r="V50" s="60" t="str">
        <f t="shared" si="2"/>
        <v>(B)</v>
      </c>
      <c r="W50" s="54">
        <v>25</v>
      </c>
      <c r="X50" s="60">
        <f t="shared" si="3"/>
        <v>100</v>
      </c>
      <c r="Y50" s="62" t="str">
        <f t="shared" si="4"/>
        <v>III</v>
      </c>
      <c r="Z50" s="61" t="str">
        <f t="shared" si="0"/>
        <v>Aceptable</v>
      </c>
      <c r="AA50" s="55">
        <v>1</v>
      </c>
      <c r="AB50" s="54"/>
      <c r="AC50" s="54"/>
      <c r="AD50" s="54" t="s">
        <v>215</v>
      </c>
      <c r="AE50" s="54"/>
      <c r="AF50" s="55"/>
      <c r="AG50" s="88"/>
      <c r="AH50" s="88"/>
    </row>
    <row r="51" spans="2:34" ht="52.5" customHeight="1">
      <c r="B51" s="91"/>
      <c r="C51" s="91"/>
      <c r="D51" s="92"/>
      <c r="E51" s="82"/>
      <c r="F51" s="84"/>
      <c r="G51" s="80"/>
      <c r="H51" s="79"/>
      <c r="I51" s="54" t="s">
        <v>158</v>
      </c>
      <c r="J51" s="58" t="s">
        <v>194</v>
      </c>
      <c r="K51" s="54" t="s">
        <v>192</v>
      </c>
      <c r="L51" s="54"/>
      <c r="M51" s="54" t="s">
        <v>195</v>
      </c>
      <c r="N51" s="54" t="s">
        <v>196</v>
      </c>
      <c r="O51" s="54"/>
      <c r="P51" s="54"/>
      <c r="Q51" s="54"/>
      <c r="R51" s="54" t="s">
        <v>204</v>
      </c>
      <c r="S51" s="57">
        <v>2</v>
      </c>
      <c r="T51" s="59">
        <v>4</v>
      </c>
      <c r="U51" s="60">
        <f t="shared" si="1"/>
        <v>8</v>
      </c>
      <c r="V51" s="60" t="str">
        <f t="shared" si="2"/>
        <v>(M)</v>
      </c>
      <c r="W51" s="54">
        <v>10</v>
      </c>
      <c r="X51" s="60">
        <f t="shared" si="3"/>
        <v>80</v>
      </c>
      <c r="Y51" s="62" t="str">
        <f t="shared" si="4"/>
        <v>III</v>
      </c>
      <c r="Z51" s="61" t="str">
        <f t="shared" si="0"/>
        <v>Aceptable</v>
      </c>
      <c r="AA51" s="55">
        <v>1</v>
      </c>
      <c r="AB51" s="54"/>
      <c r="AC51" s="54"/>
      <c r="AD51" s="54" t="s">
        <v>216</v>
      </c>
      <c r="AE51" s="56"/>
      <c r="AF51" s="55"/>
      <c r="AG51" s="87"/>
      <c r="AH51" s="87"/>
    </row>
    <row r="52" spans="2:34" ht="77.25" customHeight="1">
      <c r="B52" s="91"/>
      <c r="C52" s="91"/>
      <c r="D52" s="92"/>
      <c r="E52" s="82"/>
      <c r="F52" s="84"/>
      <c r="G52" s="80"/>
      <c r="H52" s="57" t="s">
        <v>197</v>
      </c>
      <c r="I52" s="54" t="s">
        <v>297</v>
      </c>
      <c r="J52" s="58" t="s">
        <v>365</v>
      </c>
      <c r="K52" s="54" t="s">
        <v>313</v>
      </c>
      <c r="L52" s="54"/>
      <c r="M52" s="54" t="s">
        <v>188</v>
      </c>
      <c r="N52" s="54" t="s">
        <v>329</v>
      </c>
      <c r="O52" s="54"/>
      <c r="P52" s="54"/>
      <c r="Q52" s="54"/>
      <c r="R52" s="54" t="s">
        <v>204</v>
      </c>
      <c r="S52" s="57">
        <v>2</v>
      </c>
      <c r="T52" s="59">
        <v>2</v>
      </c>
      <c r="U52" s="60">
        <f t="shared" si="1"/>
        <v>4</v>
      </c>
      <c r="V52" s="60" t="str">
        <f t="shared" si="2"/>
        <v>(B)</v>
      </c>
      <c r="W52" s="54">
        <v>25</v>
      </c>
      <c r="X52" s="60">
        <f t="shared" si="3"/>
        <v>100</v>
      </c>
      <c r="Y52" s="62" t="str">
        <f t="shared" si="4"/>
        <v>III</v>
      </c>
      <c r="Z52" s="61" t="str">
        <f t="shared" si="0"/>
        <v>Aceptable</v>
      </c>
      <c r="AA52" s="55">
        <v>1</v>
      </c>
      <c r="AB52" s="54"/>
      <c r="AC52" s="54"/>
      <c r="AD52" s="54" t="s">
        <v>390</v>
      </c>
      <c r="AE52" s="54"/>
      <c r="AF52" s="55"/>
      <c r="AG52" s="87"/>
      <c r="AH52" s="87"/>
    </row>
    <row r="53" spans="2:34" ht="64.5" customHeight="1">
      <c r="B53" s="91"/>
      <c r="C53" s="91"/>
      <c r="D53" s="92"/>
      <c r="E53" s="82"/>
      <c r="F53" s="84"/>
      <c r="G53" s="80"/>
      <c r="H53" s="70" t="s">
        <v>161</v>
      </c>
      <c r="I53" s="54" t="s">
        <v>203</v>
      </c>
      <c r="J53" s="58" t="s">
        <v>316</v>
      </c>
      <c r="K53" s="54" t="s">
        <v>317</v>
      </c>
      <c r="L53" s="54"/>
      <c r="M53" s="54" t="s">
        <v>183</v>
      </c>
      <c r="O53" s="54"/>
      <c r="P53" s="54"/>
      <c r="Q53" s="54"/>
      <c r="R53" s="54"/>
      <c r="S53" s="70">
        <v>2</v>
      </c>
      <c r="T53" s="59">
        <v>2</v>
      </c>
      <c r="U53" s="60">
        <f t="shared" si="1"/>
        <v>4</v>
      </c>
      <c r="V53" s="60" t="str">
        <f t="shared" si="2"/>
        <v>(B)</v>
      </c>
      <c r="W53" s="54">
        <v>25</v>
      </c>
      <c r="X53" s="60">
        <f t="shared" si="3"/>
        <v>100</v>
      </c>
      <c r="Y53" s="62" t="str">
        <f t="shared" si="4"/>
        <v>III</v>
      </c>
      <c r="Z53" s="61" t="str">
        <f t="shared" si="0"/>
        <v>Aceptable</v>
      </c>
      <c r="AA53" s="55"/>
      <c r="AB53" s="54"/>
      <c r="AC53" s="54"/>
      <c r="AD53" s="54" t="s">
        <v>376</v>
      </c>
      <c r="AE53" s="54"/>
      <c r="AF53" s="55"/>
      <c r="AG53" s="71"/>
      <c r="AH53" s="71"/>
    </row>
    <row r="54" spans="2:34" ht="65.25" customHeight="1">
      <c r="B54" s="91"/>
      <c r="C54" s="91"/>
      <c r="D54" s="92"/>
      <c r="E54" s="82"/>
      <c r="F54" s="84"/>
      <c r="G54" s="80"/>
      <c r="H54" s="57" t="s">
        <v>169</v>
      </c>
      <c r="I54" s="54" t="s">
        <v>258</v>
      </c>
      <c r="J54" s="58" t="s">
        <v>314</v>
      </c>
      <c r="K54" s="54" t="s">
        <v>315</v>
      </c>
      <c r="L54" s="54"/>
      <c r="M54" s="54" t="s">
        <v>188</v>
      </c>
      <c r="N54" s="54" t="s">
        <v>330</v>
      </c>
      <c r="O54" s="54"/>
      <c r="P54" s="54"/>
      <c r="Q54" s="54"/>
      <c r="R54" s="54" t="s">
        <v>204</v>
      </c>
      <c r="S54" s="57">
        <v>2</v>
      </c>
      <c r="T54" s="59">
        <v>1</v>
      </c>
      <c r="U54" s="60">
        <f t="shared" si="1"/>
        <v>2</v>
      </c>
      <c r="V54" s="60" t="str">
        <f t="shared" si="2"/>
        <v>(B)</v>
      </c>
      <c r="W54" s="54">
        <v>25</v>
      </c>
      <c r="X54" s="60">
        <f t="shared" si="3"/>
        <v>50</v>
      </c>
      <c r="Y54" s="62" t="str">
        <f t="shared" si="4"/>
        <v>III</v>
      </c>
      <c r="Z54" s="61" t="str">
        <f t="shared" si="0"/>
        <v>Aceptable</v>
      </c>
      <c r="AA54" s="55">
        <v>1</v>
      </c>
      <c r="AB54" s="54"/>
      <c r="AC54" s="54"/>
      <c r="AD54" s="54" t="s">
        <v>211</v>
      </c>
      <c r="AE54" s="54"/>
      <c r="AF54" s="55"/>
      <c r="AG54" s="88"/>
      <c r="AH54" s="88"/>
    </row>
    <row r="55" spans="2:34" ht="28.5">
      <c r="B55" s="91" t="s">
        <v>253</v>
      </c>
      <c r="C55" s="91" t="s">
        <v>252</v>
      </c>
      <c r="D55" s="92" t="s">
        <v>251</v>
      </c>
      <c r="E55" s="82" t="s">
        <v>32</v>
      </c>
      <c r="F55" s="82"/>
      <c r="G55" s="80"/>
      <c r="H55" s="57" t="s">
        <v>157</v>
      </c>
      <c r="I55" s="58" t="s">
        <v>158</v>
      </c>
      <c r="J55" s="54" t="s">
        <v>159</v>
      </c>
      <c r="K55" s="54" t="s">
        <v>160</v>
      </c>
      <c r="L55" s="54"/>
      <c r="M55" s="54" t="s">
        <v>180</v>
      </c>
      <c r="N55" s="54" t="s">
        <v>181</v>
      </c>
      <c r="O55" s="54"/>
      <c r="P55" s="54"/>
      <c r="Q55" s="54" t="s">
        <v>182</v>
      </c>
      <c r="R55" s="54"/>
      <c r="S55" s="57">
        <v>2</v>
      </c>
      <c r="T55" s="59">
        <v>4</v>
      </c>
      <c r="U55" s="60">
        <f t="shared" si="1"/>
        <v>8</v>
      </c>
      <c r="V55" s="60" t="str">
        <f t="shared" si="2"/>
        <v>(M)</v>
      </c>
      <c r="W55" s="54">
        <v>10</v>
      </c>
      <c r="X55" s="60">
        <f t="shared" si="3"/>
        <v>80</v>
      </c>
      <c r="Y55" s="62" t="str">
        <f t="shared" si="4"/>
        <v>III</v>
      </c>
      <c r="Z55" s="61" t="str">
        <f t="shared" si="0"/>
        <v>Aceptable</v>
      </c>
      <c r="AA55" s="55">
        <v>1</v>
      </c>
      <c r="AB55" s="54"/>
      <c r="AC55" s="54"/>
      <c r="AD55" s="54" t="s">
        <v>207</v>
      </c>
      <c r="AE55" s="54"/>
      <c r="AF55" s="55"/>
      <c r="AG55" s="88"/>
      <c r="AH55" s="88"/>
    </row>
    <row r="56" spans="2:34" ht="96" customHeight="1">
      <c r="B56" s="91"/>
      <c r="C56" s="91"/>
      <c r="D56" s="92"/>
      <c r="E56" s="82"/>
      <c r="F56" s="82"/>
      <c r="G56" s="80"/>
      <c r="H56" s="79" t="s">
        <v>161</v>
      </c>
      <c r="I56" s="58" t="s">
        <v>162</v>
      </c>
      <c r="J56" s="54" t="s">
        <v>163</v>
      </c>
      <c r="K56" s="54" t="s">
        <v>164</v>
      </c>
      <c r="L56" s="54"/>
      <c r="M56" s="54" t="s">
        <v>183</v>
      </c>
      <c r="N56" s="54" t="s">
        <v>391</v>
      </c>
      <c r="O56" s="54"/>
      <c r="P56" s="54"/>
      <c r="Q56" s="54" t="s">
        <v>182</v>
      </c>
      <c r="R56" s="54"/>
      <c r="S56" s="57">
        <v>2</v>
      </c>
      <c r="T56" s="59">
        <v>4</v>
      </c>
      <c r="U56" s="60">
        <f t="shared" si="1"/>
        <v>8</v>
      </c>
      <c r="V56" s="60" t="str">
        <f t="shared" si="2"/>
        <v>(M)</v>
      </c>
      <c r="W56" s="54">
        <v>10</v>
      </c>
      <c r="X56" s="60">
        <f t="shared" si="3"/>
        <v>80</v>
      </c>
      <c r="Y56" s="62" t="str">
        <f t="shared" si="4"/>
        <v>III</v>
      </c>
      <c r="Z56" s="61" t="str">
        <f t="shared" si="0"/>
        <v>Aceptable</v>
      </c>
      <c r="AA56" s="55">
        <v>1</v>
      </c>
      <c r="AB56" s="54"/>
      <c r="AC56" s="54"/>
      <c r="AD56" s="54" t="s">
        <v>208</v>
      </c>
      <c r="AE56" s="54"/>
      <c r="AF56" s="55"/>
      <c r="AG56" s="88"/>
      <c r="AH56" s="88"/>
    </row>
    <row r="57" spans="2:34" ht="66.75" customHeight="1">
      <c r="B57" s="91"/>
      <c r="C57" s="91"/>
      <c r="D57" s="92"/>
      <c r="E57" s="82"/>
      <c r="F57" s="82"/>
      <c r="G57" s="80"/>
      <c r="H57" s="79"/>
      <c r="I57" s="58" t="s">
        <v>201</v>
      </c>
      <c r="J57" s="54" t="s">
        <v>205</v>
      </c>
      <c r="K57" s="54" t="s">
        <v>202</v>
      </c>
      <c r="L57" s="54"/>
      <c r="M57" s="54" t="s">
        <v>392</v>
      </c>
      <c r="N57" s="134" t="s">
        <v>392</v>
      </c>
      <c r="O57" s="54"/>
      <c r="P57" s="54"/>
      <c r="Q57" s="54" t="s">
        <v>182</v>
      </c>
      <c r="R57" s="54"/>
      <c r="S57" s="57">
        <v>2</v>
      </c>
      <c r="T57" s="59">
        <v>4</v>
      </c>
      <c r="U57" s="60">
        <f t="shared" si="1"/>
        <v>8</v>
      </c>
      <c r="V57" s="60" t="str">
        <f t="shared" si="2"/>
        <v>(M)</v>
      </c>
      <c r="W57" s="54">
        <v>10</v>
      </c>
      <c r="X57" s="60">
        <f t="shared" si="3"/>
        <v>80</v>
      </c>
      <c r="Y57" s="62" t="str">
        <f t="shared" si="4"/>
        <v>III</v>
      </c>
      <c r="Z57" s="61" t="str">
        <f t="shared" si="0"/>
        <v>Aceptable</v>
      </c>
      <c r="AA57" s="55">
        <v>1</v>
      </c>
      <c r="AB57" s="54"/>
      <c r="AC57" s="54"/>
      <c r="AD57" s="54" t="s">
        <v>375</v>
      </c>
      <c r="AE57" s="54"/>
      <c r="AF57" s="54" t="s">
        <v>183</v>
      </c>
      <c r="AG57" s="87"/>
      <c r="AH57" s="87"/>
    </row>
    <row r="58" spans="2:34" ht="112.5" customHeight="1">
      <c r="B58" s="91"/>
      <c r="C58" s="91"/>
      <c r="D58" s="92"/>
      <c r="E58" s="82"/>
      <c r="F58" s="82"/>
      <c r="G58" s="80"/>
      <c r="H58" s="57" t="s">
        <v>165</v>
      </c>
      <c r="I58" s="58" t="s">
        <v>166</v>
      </c>
      <c r="J58" s="58" t="s">
        <v>167</v>
      </c>
      <c r="K58" s="58" t="s">
        <v>168</v>
      </c>
      <c r="L58" s="54"/>
      <c r="M58" s="54"/>
      <c r="N58" s="54"/>
      <c r="O58" s="54"/>
      <c r="P58" s="54"/>
      <c r="Q58" s="54" t="s">
        <v>182</v>
      </c>
      <c r="R58" s="54"/>
      <c r="S58" s="57">
        <v>2</v>
      </c>
      <c r="T58" s="59">
        <v>2</v>
      </c>
      <c r="U58" s="60">
        <f t="shared" si="1"/>
        <v>4</v>
      </c>
      <c r="V58" s="60" t="str">
        <f t="shared" si="2"/>
        <v>(B)</v>
      </c>
      <c r="W58" s="54">
        <v>10</v>
      </c>
      <c r="X58" s="60">
        <f t="shared" si="3"/>
        <v>40</v>
      </c>
      <c r="Y58" s="62" t="str">
        <f t="shared" si="4"/>
        <v>III</v>
      </c>
      <c r="Z58" s="61" t="str">
        <f t="shared" si="0"/>
        <v>Aceptable</v>
      </c>
      <c r="AA58" s="55">
        <v>1</v>
      </c>
      <c r="AB58" s="54"/>
      <c r="AC58" s="54"/>
      <c r="AD58" s="54" t="s">
        <v>403</v>
      </c>
      <c r="AE58" s="54"/>
      <c r="AF58" s="55" t="s">
        <v>332</v>
      </c>
      <c r="AG58" s="87"/>
      <c r="AH58" s="87"/>
    </row>
    <row r="59" spans="2:34" ht="72" customHeight="1">
      <c r="B59" s="91"/>
      <c r="C59" s="91"/>
      <c r="D59" s="92"/>
      <c r="E59" s="82"/>
      <c r="F59" s="82"/>
      <c r="G59" s="80"/>
      <c r="H59" s="57" t="s">
        <v>169</v>
      </c>
      <c r="I59" s="54" t="s">
        <v>173</v>
      </c>
      <c r="J59" s="58" t="s">
        <v>174</v>
      </c>
      <c r="K59" s="54" t="s">
        <v>175</v>
      </c>
      <c r="L59" s="54"/>
      <c r="M59" s="54" t="s">
        <v>188</v>
      </c>
      <c r="N59" s="54" t="s">
        <v>189</v>
      </c>
      <c r="O59" s="54"/>
      <c r="P59" s="54"/>
      <c r="Q59" s="54" t="s">
        <v>182</v>
      </c>
      <c r="R59" s="54"/>
      <c r="S59" s="57">
        <v>2</v>
      </c>
      <c r="T59" s="59">
        <v>1</v>
      </c>
      <c r="U59" s="60">
        <f t="shared" si="1"/>
        <v>2</v>
      </c>
      <c r="V59" s="60" t="str">
        <f t="shared" si="2"/>
        <v>(B)</v>
      </c>
      <c r="W59" s="54">
        <v>25</v>
      </c>
      <c r="X59" s="60">
        <f t="shared" si="3"/>
        <v>50</v>
      </c>
      <c r="Y59" s="62" t="str">
        <f t="shared" si="4"/>
        <v>III</v>
      </c>
      <c r="Z59" s="61" t="str">
        <f t="shared" si="0"/>
        <v>Aceptable</v>
      </c>
      <c r="AA59" s="55">
        <v>1</v>
      </c>
      <c r="AB59" s="54"/>
      <c r="AC59" s="54"/>
      <c r="AD59" s="54" t="s">
        <v>211</v>
      </c>
      <c r="AE59" s="54"/>
      <c r="AF59" s="55"/>
      <c r="AG59" s="88"/>
      <c r="AH59" s="88"/>
    </row>
    <row r="60" spans="2:34" ht="39.75" customHeight="1">
      <c r="B60" s="91"/>
      <c r="C60" s="91"/>
      <c r="D60" s="92"/>
      <c r="E60" s="82"/>
      <c r="F60" s="82"/>
      <c r="G60" s="80"/>
      <c r="H60" s="76" t="s">
        <v>169</v>
      </c>
      <c r="I60" s="54" t="s">
        <v>258</v>
      </c>
      <c r="J60" s="58" t="s">
        <v>314</v>
      </c>
      <c r="K60" s="54" t="s">
        <v>315</v>
      </c>
      <c r="L60" s="54"/>
      <c r="M60" s="54" t="s">
        <v>188</v>
      </c>
      <c r="N60" s="54" t="s">
        <v>351</v>
      </c>
      <c r="O60" s="54"/>
      <c r="P60" s="54"/>
      <c r="Q60" s="54"/>
      <c r="R60" s="54"/>
      <c r="S60" s="76">
        <v>2</v>
      </c>
      <c r="T60" s="59">
        <v>2</v>
      </c>
      <c r="U60" s="60">
        <f t="shared" si="1"/>
        <v>4</v>
      </c>
      <c r="V60" s="60" t="str">
        <f t="shared" si="2"/>
        <v>(B)</v>
      </c>
      <c r="W60" s="54">
        <v>25</v>
      </c>
      <c r="X60" s="60">
        <f t="shared" si="3"/>
        <v>100</v>
      </c>
      <c r="Y60" s="62" t="str">
        <f t="shared" si="4"/>
        <v>III</v>
      </c>
      <c r="Z60" s="61" t="str">
        <f t="shared" si="0"/>
        <v>Aceptable</v>
      </c>
      <c r="AA60" s="55"/>
      <c r="AB60" s="54"/>
      <c r="AC60" s="54"/>
      <c r="AD60" s="54" t="s">
        <v>210</v>
      </c>
      <c r="AE60" s="54"/>
      <c r="AF60" s="55"/>
      <c r="AG60" s="74"/>
      <c r="AH60" s="74"/>
    </row>
    <row r="61" spans="2:34" ht="57">
      <c r="B61" s="91"/>
      <c r="C61" s="91"/>
      <c r="D61" s="92"/>
      <c r="E61" s="83"/>
      <c r="F61" s="83"/>
      <c r="G61" s="81"/>
      <c r="H61" s="57" t="s">
        <v>169</v>
      </c>
      <c r="I61" s="54" t="s">
        <v>170</v>
      </c>
      <c r="J61" s="58" t="s">
        <v>171</v>
      </c>
      <c r="K61" s="58" t="s">
        <v>172</v>
      </c>
      <c r="L61" s="54"/>
      <c r="M61" s="54" t="s">
        <v>186</v>
      </c>
      <c r="N61" s="54" t="s">
        <v>187</v>
      </c>
      <c r="O61" s="54"/>
      <c r="P61" s="54"/>
      <c r="Q61" s="54" t="s">
        <v>182</v>
      </c>
      <c r="R61" s="54"/>
      <c r="S61" s="57">
        <v>2</v>
      </c>
      <c r="T61" s="59">
        <v>1</v>
      </c>
      <c r="U61" s="60">
        <f t="shared" si="1"/>
        <v>2</v>
      </c>
      <c r="V61" s="60" t="str">
        <f t="shared" si="2"/>
        <v>(B)</v>
      </c>
      <c r="W61" s="54">
        <v>25</v>
      </c>
      <c r="X61" s="60">
        <f t="shared" si="3"/>
        <v>50</v>
      </c>
      <c r="Y61" s="62" t="str">
        <f t="shared" si="4"/>
        <v>III</v>
      </c>
      <c r="Z61" s="61" t="str">
        <f t="shared" si="0"/>
        <v>Aceptable</v>
      </c>
      <c r="AA61" s="55">
        <v>1</v>
      </c>
      <c r="AB61" s="54"/>
      <c r="AC61" s="54"/>
      <c r="AD61" s="54" t="s">
        <v>210</v>
      </c>
      <c r="AE61" s="54" t="s">
        <v>369</v>
      </c>
      <c r="AF61" s="55"/>
      <c r="AG61" s="87"/>
      <c r="AH61" s="87"/>
    </row>
    <row r="62" spans="2:34" ht="28.5">
      <c r="B62" s="91" t="s">
        <v>253</v>
      </c>
      <c r="C62" s="91" t="s">
        <v>254</v>
      </c>
      <c r="D62" s="92" t="s">
        <v>236</v>
      </c>
      <c r="E62" s="82"/>
      <c r="F62" s="82" t="s">
        <v>233</v>
      </c>
      <c r="G62" s="80"/>
      <c r="H62" s="66" t="s">
        <v>157</v>
      </c>
      <c r="I62" s="58" t="s">
        <v>158</v>
      </c>
      <c r="J62" s="54" t="s">
        <v>159</v>
      </c>
      <c r="K62" s="54" t="s">
        <v>160</v>
      </c>
      <c r="L62" s="54"/>
      <c r="M62" s="54" t="s">
        <v>180</v>
      </c>
      <c r="N62" s="54" t="s">
        <v>181</v>
      </c>
      <c r="O62" s="54"/>
      <c r="P62" s="54"/>
      <c r="Q62" s="54" t="s">
        <v>182</v>
      </c>
      <c r="R62" s="54"/>
      <c r="S62" s="66">
        <v>2</v>
      </c>
      <c r="T62" s="59">
        <v>4</v>
      </c>
      <c r="U62" s="60">
        <f t="shared" si="1"/>
        <v>8</v>
      </c>
      <c r="V62" s="60" t="str">
        <f t="shared" si="2"/>
        <v>(M)</v>
      </c>
      <c r="W62" s="54">
        <v>10</v>
      </c>
      <c r="X62" s="60">
        <f t="shared" si="3"/>
        <v>80</v>
      </c>
      <c r="Y62" s="62" t="str">
        <f t="shared" si="4"/>
        <v>III</v>
      </c>
      <c r="Z62" s="61" t="str">
        <f t="shared" si="0"/>
        <v>Aceptable</v>
      </c>
      <c r="AA62" s="55">
        <v>1</v>
      </c>
      <c r="AB62" s="54"/>
      <c r="AC62" s="54"/>
      <c r="AD62" s="54" t="s">
        <v>216</v>
      </c>
      <c r="AE62" s="54"/>
      <c r="AF62" s="55"/>
      <c r="AG62" s="87"/>
      <c r="AH62" s="87"/>
    </row>
    <row r="63" spans="2:34" ht="84.75" customHeight="1">
      <c r="B63" s="91"/>
      <c r="C63" s="91"/>
      <c r="D63" s="92"/>
      <c r="E63" s="82"/>
      <c r="F63" s="82"/>
      <c r="G63" s="80"/>
      <c r="H63" s="57" t="s">
        <v>161</v>
      </c>
      <c r="I63" s="58" t="s">
        <v>162</v>
      </c>
      <c r="J63" s="54" t="s">
        <v>163</v>
      </c>
      <c r="K63" s="54" t="s">
        <v>164</v>
      </c>
      <c r="L63" s="54"/>
      <c r="M63" s="54" t="s">
        <v>392</v>
      </c>
      <c r="N63" s="54" t="s">
        <v>393</v>
      </c>
      <c r="O63" s="54"/>
      <c r="P63" s="54"/>
      <c r="Q63" s="54" t="s">
        <v>182</v>
      </c>
      <c r="R63" s="54"/>
      <c r="S63" s="57">
        <v>2</v>
      </c>
      <c r="T63" s="59">
        <v>2</v>
      </c>
      <c r="U63" s="60">
        <f t="shared" si="1"/>
        <v>4</v>
      </c>
      <c r="V63" s="60" t="str">
        <f t="shared" si="2"/>
        <v>(B)</v>
      </c>
      <c r="W63" s="54">
        <v>10</v>
      </c>
      <c r="X63" s="60">
        <f t="shared" si="3"/>
        <v>40</v>
      </c>
      <c r="Y63" s="62" t="str">
        <f t="shared" si="4"/>
        <v>III</v>
      </c>
      <c r="Z63" s="61" t="str">
        <f t="shared" si="0"/>
        <v>Aceptable</v>
      </c>
      <c r="AA63" s="55">
        <v>1</v>
      </c>
      <c r="AB63" s="54"/>
      <c r="AC63" s="54"/>
      <c r="AD63" s="54" t="s">
        <v>374</v>
      </c>
      <c r="AE63" s="54"/>
      <c r="AF63" s="55"/>
      <c r="AG63" s="88"/>
      <c r="AH63" s="88"/>
    </row>
    <row r="64" spans="2:34" ht="112.5" customHeight="1">
      <c r="B64" s="91"/>
      <c r="C64" s="91"/>
      <c r="D64" s="92"/>
      <c r="E64" s="82"/>
      <c r="F64" s="82"/>
      <c r="G64" s="80"/>
      <c r="H64" s="57" t="s">
        <v>165</v>
      </c>
      <c r="I64" s="58" t="s">
        <v>166</v>
      </c>
      <c r="J64" s="58" t="s">
        <v>167</v>
      </c>
      <c r="K64" s="58" t="s">
        <v>168</v>
      </c>
      <c r="L64" s="54"/>
      <c r="M64" s="54"/>
      <c r="N64" s="54"/>
      <c r="O64" s="54"/>
      <c r="P64" s="54"/>
      <c r="Q64" s="54" t="s">
        <v>182</v>
      </c>
      <c r="R64" s="54"/>
      <c r="S64" s="57">
        <v>2</v>
      </c>
      <c r="T64" s="59">
        <v>1</v>
      </c>
      <c r="U64" s="60">
        <f t="shared" si="1"/>
        <v>2</v>
      </c>
      <c r="V64" s="60" t="str">
        <f t="shared" si="2"/>
        <v>(B)</v>
      </c>
      <c r="W64" s="54">
        <v>10</v>
      </c>
      <c r="X64" s="60">
        <f t="shared" si="3"/>
        <v>20</v>
      </c>
      <c r="Y64" s="62" t="str">
        <f t="shared" si="4"/>
        <v>IV</v>
      </c>
      <c r="Z64" s="61" t="str">
        <f t="shared" si="0"/>
        <v>Aceptable</v>
      </c>
      <c r="AA64" s="55">
        <v>1</v>
      </c>
      <c r="AB64" s="54"/>
      <c r="AC64" s="54"/>
      <c r="AD64" s="54" t="s">
        <v>402</v>
      </c>
      <c r="AE64" s="54"/>
      <c r="AF64" s="55" t="s">
        <v>332</v>
      </c>
      <c r="AG64" s="87"/>
      <c r="AH64" s="87"/>
    </row>
    <row r="65" spans="2:34" ht="78" customHeight="1">
      <c r="B65" s="91"/>
      <c r="C65" s="91"/>
      <c r="D65" s="92"/>
      <c r="E65" s="82"/>
      <c r="F65" s="82"/>
      <c r="G65" s="80"/>
      <c r="H65" s="66" t="s">
        <v>169</v>
      </c>
      <c r="I65" s="54" t="s">
        <v>173</v>
      </c>
      <c r="J65" s="58" t="s">
        <v>174</v>
      </c>
      <c r="K65" s="54" t="s">
        <v>175</v>
      </c>
      <c r="L65" s="54"/>
      <c r="M65" s="54" t="s">
        <v>188</v>
      </c>
      <c r="N65" s="54" t="s">
        <v>189</v>
      </c>
      <c r="O65" s="54"/>
      <c r="P65" s="54"/>
      <c r="Q65" s="54" t="s">
        <v>182</v>
      </c>
      <c r="R65" s="54"/>
      <c r="S65" s="66">
        <v>2</v>
      </c>
      <c r="T65" s="59">
        <v>1</v>
      </c>
      <c r="U65" s="60">
        <f t="shared" si="1"/>
        <v>2</v>
      </c>
      <c r="V65" s="60" t="str">
        <f t="shared" si="2"/>
        <v>(B)</v>
      </c>
      <c r="W65" s="54">
        <v>25</v>
      </c>
      <c r="X65" s="60">
        <f t="shared" si="3"/>
        <v>50</v>
      </c>
      <c r="Y65" s="62" t="str">
        <f t="shared" si="4"/>
        <v>III</v>
      </c>
      <c r="Z65" s="61" t="str">
        <f t="shared" si="0"/>
        <v>Aceptable</v>
      </c>
      <c r="AA65" s="55">
        <v>1</v>
      </c>
      <c r="AB65" s="54"/>
      <c r="AC65" s="54"/>
      <c r="AD65" s="54" t="s">
        <v>211</v>
      </c>
      <c r="AE65" s="54"/>
      <c r="AF65" s="55"/>
      <c r="AG65" s="87"/>
      <c r="AH65" s="87"/>
    </row>
    <row r="66" spans="2:34" ht="78" customHeight="1">
      <c r="B66" s="91"/>
      <c r="C66" s="91"/>
      <c r="D66" s="92"/>
      <c r="E66" s="82"/>
      <c r="F66" s="82"/>
      <c r="G66" s="80"/>
      <c r="H66" s="76" t="s">
        <v>169</v>
      </c>
      <c r="I66" s="54" t="s">
        <v>258</v>
      </c>
      <c r="J66" s="58" t="s">
        <v>314</v>
      </c>
      <c r="K66" s="54" t="s">
        <v>315</v>
      </c>
      <c r="L66" s="54"/>
      <c r="M66" s="54" t="s">
        <v>188</v>
      </c>
      <c r="N66" s="54" t="s">
        <v>351</v>
      </c>
      <c r="O66" s="54"/>
      <c r="P66" s="54"/>
      <c r="Q66" s="54"/>
      <c r="R66" s="54"/>
      <c r="S66" s="76">
        <v>2</v>
      </c>
      <c r="T66" s="59">
        <v>2</v>
      </c>
      <c r="U66" s="60">
        <f t="shared" si="1"/>
        <v>4</v>
      </c>
      <c r="V66" s="60"/>
      <c r="W66" s="54">
        <v>25</v>
      </c>
      <c r="X66" s="60">
        <f t="shared" si="3"/>
        <v>100</v>
      </c>
      <c r="Y66" s="62" t="str">
        <f>IF(X66&lt;20,"O",IF(X66&lt;=20,"IV",IF(X66&lt;=120,"III",IF(X66&lt;=500,"II","I"))))</f>
        <v>III</v>
      </c>
      <c r="Z66" s="61" t="str">
        <f t="shared" si="0"/>
        <v>Aceptable</v>
      </c>
      <c r="AA66" s="55"/>
      <c r="AB66" s="54"/>
      <c r="AC66" s="54"/>
      <c r="AD66" s="54" t="s">
        <v>211</v>
      </c>
      <c r="AE66" s="54"/>
      <c r="AF66" s="55"/>
      <c r="AG66" s="75"/>
      <c r="AH66" s="75"/>
    </row>
    <row r="67" spans="2:34" ht="57">
      <c r="B67" s="91"/>
      <c r="C67" s="91"/>
      <c r="D67" s="92"/>
      <c r="E67" s="83"/>
      <c r="F67" s="83"/>
      <c r="G67" s="81"/>
      <c r="H67" s="57" t="s">
        <v>169</v>
      </c>
      <c r="I67" s="54" t="s">
        <v>170</v>
      </c>
      <c r="J67" s="58" t="s">
        <v>171</v>
      </c>
      <c r="K67" s="58" t="s">
        <v>172</v>
      </c>
      <c r="L67" s="54"/>
      <c r="M67" s="54" t="s">
        <v>186</v>
      </c>
      <c r="N67" s="54"/>
      <c r="O67" s="54"/>
      <c r="P67" s="54"/>
      <c r="Q67" s="54" t="s">
        <v>182</v>
      </c>
      <c r="R67" s="54"/>
      <c r="S67" s="57">
        <v>2</v>
      </c>
      <c r="T67" s="59">
        <v>1</v>
      </c>
      <c r="U67" s="60">
        <f t="shared" si="1"/>
        <v>2</v>
      </c>
      <c r="V67" s="60" t="str">
        <f t="shared" si="2"/>
        <v>(B)</v>
      </c>
      <c r="W67" s="54">
        <v>25</v>
      </c>
      <c r="X67" s="60">
        <f t="shared" si="3"/>
        <v>50</v>
      </c>
      <c r="Y67" s="62" t="str">
        <f t="shared" si="4"/>
        <v>III</v>
      </c>
      <c r="Z67" s="61" t="str">
        <f t="shared" si="0"/>
        <v>Aceptable</v>
      </c>
      <c r="AA67" s="55">
        <v>1</v>
      </c>
      <c r="AB67" s="54"/>
      <c r="AC67" s="54"/>
      <c r="AD67" s="54" t="s">
        <v>210</v>
      </c>
      <c r="AE67" s="54"/>
      <c r="AF67" s="55"/>
      <c r="AG67" s="87"/>
      <c r="AH67" s="87"/>
    </row>
    <row r="68" spans="2:34" ht="28.5">
      <c r="B68" s="91"/>
      <c r="C68" s="91"/>
      <c r="D68" s="92" t="s">
        <v>237</v>
      </c>
      <c r="E68" s="82"/>
      <c r="F68" s="84" t="s">
        <v>233</v>
      </c>
      <c r="G68" s="80"/>
      <c r="H68" s="66" t="s">
        <v>157</v>
      </c>
      <c r="I68" s="58" t="s">
        <v>158</v>
      </c>
      <c r="J68" s="54" t="s">
        <v>159</v>
      </c>
      <c r="K68" s="54" t="s">
        <v>160</v>
      </c>
      <c r="L68" s="54"/>
      <c r="M68" s="54" t="s">
        <v>180</v>
      </c>
      <c r="N68" s="54" t="s">
        <v>181</v>
      </c>
      <c r="O68" s="54"/>
      <c r="P68" s="54"/>
      <c r="Q68" s="54" t="s">
        <v>182</v>
      </c>
      <c r="R68" s="54"/>
      <c r="S68" s="66">
        <v>2</v>
      </c>
      <c r="T68" s="59">
        <v>4</v>
      </c>
      <c r="U68" s="60">
        <f aca="true" t="shared" si="5" ref="U68:U74">+S68*T68</f>
        <v>8</v>
      </c>
      <c r="V68" s="60" t="str">
        <f aca="true" t="shared" si="6" ref="V68:V74">IF(U68&lt;2,"O",IF(U68&lt;=4,"(B)",IF(U68&lt;=8,"(M)",IF(U68&lt;=20,"(A)","(MA)"))))</f>
        <v>(M)</v>
      </c>
      <c r="W68" s="54">
        <v>10</v>
      </c>
      <c r="X68" s="60">
        <f aca="true" t="shared" si="7" ref="X68:X74">+U68*W68</f>
        <v>80</v>
      </c>
      <c r="Y68" s="62" t="str">
        <f aca="true" t="shared" si="8" ref="Y68:Y74">IF(X68&lt;20,"O",IF(X68&lt;=20,"IV",IF(X68&lt;=120,"III",IF(X68&lt;=500,"II","I"))))</f>
        <v>III</v>
      </c>
      <c r="Z68" s="61" t="str">
        <f t="shared" si="0"/>
        <v>Aceptable</v>
      </c>
      <c r="AA68" s="55">
        <v>1</v>
      </c>
      <c r="AB68" s="54"/>
      <c r="AC68" s="54"/>
      <c r="AD68" s="54" t="s">
        <v>216</v>
      </c>
      <c r="AE68" s="54"/>
      <c r="AF68" s="55"/>
      <c r="AG68" s="87"/>
      <c r="AH68" s="87"/>
    </row>
    <row r="69" spans="2:34" ht="42.75">
      <c r="B69" s="91"/>
      <c r="C69" s="91"/>
      <c r="D69" s="92"/>
      <c r="E69" s="82"/>
      <c r="F69" s="84"/>
      <c r="G69" s="80"/>
      <c r="H69" s="79" t="s">
        <v>161</v>
      </c>
      <c r="I69" s="58" t="s">
        <v>162</v>
      </c>
      <c r="J69" s="54" t="s">
        <v>163</v>
      </c>
      <c r="K69" s="54" t="s">
        <v>164</v>
      </c>
      <c r="L69" s="54"/>
      <c r="M69" s="54" t="s">
        <v>394</v>
      </c>
      <c r="N69" s="3" t="s">
        <v>395</v>
      </c>
      <c r="O69" s="54"/>
      <c r="P69" s="54"/>
      <c r="Q69" s="54" t="s">
        <v>182</v>
      </c>
      <c r="R69" s="54"/>
      <c r="S69" s="66">
        <v>2</v>
      </c>
      <c r="T69" s="59">
        <v>4</v>
      </c>
      <c r="U69" s="60">
        <f t="shared" si="5"/>
        <v>8</v>
      </c>
      <c r="V69" s="60" t="str">
        <f t="shared" si="6"/>
        <v>(M)</v>
      </c>
      <c r="W69" s="54">
        <v>10</v>
      </c>
      <c r="X69" s="60">
        <f t="shared" si="7"/>
        <v>80</v>
      </c>
      <c r="Y69" s="62" t="str">
        <f t="shared" si="8"/>
        <v>III</v>
      </c>
      <c r="Z69" s="61" t="str">
        <f t="shared" si="0"/>
        <v>Aceptable</v>
      </c>
      <c r="AA69" s="55">
        <v>1</v>
      </c>
      <c r="AB69" s="54"/>
      <c r="AC69" s="54"/>
      <c r="AD69" s="54" t="s">
        <v>208</v>
      </c>
      <c r="AE69" s="54"/>
      <c r="AF69" s="54" t="s">
        <v>183</v>
      </c>
      <c r="AG69" s="88"/>
      <c r="AH69" s="88"/>
    </row>
    <row r="70" spans="2:34" ht="57">
      <c r="B70" s="91"/>
      <c r="C70" s="91"/>
      <c r="D70" s="92"/>
      <c r="E70" s="82"/>
      <c r="F70" s="84"/>
      <c r="G70" s="80"/>
      <c r="H70" s="79"/>
      <c r="I70" s="58" t="s">
        <v>201</v>
      </c>
      <c r="J70" s="54" t="s">
        <v>205</v>
      </c>
      <c r="K70" s="54" t="s">
        <v>202</v>
      </c>
      <c r="L70" s="54"/>
      <c r="M70" s="54" t="s">
        <v>392</v>
      </c>
      <c r="N70" s="54" t="s">
        <v>396</v>
      </c>
      <c r="O70" s="54"/>
      <c r="P70" s="54"/>
      <c r="Q70" s="54" t="s">
        <v>182</v>
      </c>
      <c r="R70" s="54"/>
      <c r="S70" s="66">
        <v>2</v>
      </c>
      <c r="T70" s="59">
        <v>4</v>
      </c>
      <c r="U70" s="60">
        <f t="shared" si="5"/>
        <v>8</v>
      </c>
      <c r="V70" s="60" t="str">
        <f t="shared" si="6"/>
        <v>(M)</v>
      </c>
      <c r="W70" s="54">
        <v>10</v>
      </c>
      <c r="X70" s="60">
        <f t="shared" si="7"/>
        <v>80</v>
      </c>
      <c r="Y70" s="62" t="str">
        <f t="shared" si="8"/>
        <v>III</v>
      </c>
      <c r="Z70" s="61" t="str">
        <f t="shared" si="0"/>
        <v>Aceptable</v>
      </c>
      <c r="AA70" s="55">
        <v>1</v>
      </c>
      <c r="AB70" s="54"/>
      <c r="AC70" s="54"/>
      <c r="AD70" s="54" t="s">
        <v>373</v>
      </c>
      <c r="AE70" s="54"/>
      <c r="AF70" s="55"/>
      <c r="AG70" s="88"/>
      <c r="AH70" s="88"/>
    </row>
    <row r="71" spans="2:34" ht="71.25">
      <c r="B71" s="91"/>
      <c r="C71" s="91"/>
      <c r="D71" s="92"/>
      <c r="E71" s="82"/>
      <c r="F71" s="84"/>
      <c r="G71" s="80"/>
      <c r="H71" s="66" t="s">
        <v>165</v>
      </c>
      <c r="I71" s="58" t="s">
        <v>166</v>
      </c>
      <c r="J71" s="58" t="s">
        <v>167</v>
      </c>
      <c r="K71" s="58" t="s">
        <v>168</v>
      </c>
      <c r="L71" s="54"/>
      <c r="M71" s="54"/>
      <c r="N71" s="54"/>
      <c r="O71" s="54"/>
      <c r="P71" s="54"/>
      <c r="Q71" s="54" t="s">
        <v>182</v>
      </c>
      <c r="R71" s="54"/>
      <c r="S71" s="66">
        <v>2</v>
      </c>
      <c r="T71" s="59">
        <v>1</v>
      </c>
      <c r="U71" s="60">
        <f t="shared" si="5"/>
        <v>2</v>
      </c>
      <c r="V71" s="60" t="str">
        <f t="shared" si="6"/>
        <v>(B)</v>
      </c>
      <c r="W71" s="54">
        <v>10</v>
      </c>
      <c r="X71" s="60">
        <f t="shared" si="7"/>
        <v>20</v>
      </c>
      <c r="Y71" s="62" t="str">
        <f t="shared" si="8"/>
        <v>IV</v>
      </c>
      <c r="Z71" s="61" t="str">
        <f t="shared" si="0"/>
        <v>Aceptable</v>
      </c>
      <c r="AA71" s="55">
        <v>1</v>
      </c>
      <c r="AB71" s="54"/>
      <c r="AC71" s="54"/>
      <c r="AD71" s="54" t="s">
        <v>372</v>
      </c>
      <c r="AE71" s="54"/>
      <c r="AF71" s="55" t="s">
        <v>332</v>
      </c>
      <c r="AG71" s="87"/>
      <c r="AH71" s="87"/>
    </row>
    <row r="72" spans="2:34" ht="77.25" customHeight="1">
      <c r="B72" s="91"/>
      <c r="C72" s="91"/>
      <c r="D72" s="92"/>
      <c r="E72" s="82"/>
      <c r="F72" s="84"/>
      <c r="G72" s="80"/>
      <c r="H72" s="66" t="s">
        <v>169</v>
      </c>
      <c r="I72" s="54" t="s">
        <v>173</v>
      </c>
      <c r="J72" s="58" t="s">
        <v>174</v>
      </c>
      <c r="K72" s="54" t="s">
        <v>175</v>
      </c>
      <c r="L72" s="54"/>
      <c r="M72" s="54" t="s">
        <v>188</v>
      </c>
      <c r="N72" s="54" t="s">
        <v>189</v>
      </c>
      <c r="O72" s="54"/>
      <c r="P72" s="54"/>
      <c r="Q72" s="54" t="s">
        <v>182</v>
      </c>
      <c r="R72" s="54"/>
      <c r="S72" s="66">
        <v>2</v>
      </c>
      <c r="T72" s="59">
        <v>1</v>
      </c>
      <c r="U72" s="60">
        <f t="shared" si="5"/>
        <v>2</v>
      </c>
      <c r="V72" s="60" t="str">
        <f t="shared" si="6"/>
        <v>(B)</v>
      </c>
      <c r="W72" s="54">
        <v>25</v>
      </c>
      <c r="X72" s="60">
        <f t="shared" si="7"/>
        <v>50</v>
      </c>
      <c r="Y72" s="62" t="str">
        <f t="shared" si="8"/>
        <v>III</v>
      </c>
      <c r="Z72" s="61" t="str">
        <f t="shared" si="0"/>
        <v>Aceptable</v>
      </c>
      <c r="AA72" s="55">
        <v>1</v>
      </c>
      <c r="AB72" s="54"/>
      <c r="AC72" s="54"/>
      <c r="AD72" s="54" t="s">
        <v>211</v>
      </c>
      <c r="AE72" s="54"/>
      <c r="AF72" s="55"/>
      <c r="AG72" s="87"/>
      <c r="AH72" s="87"/>
    </row>
    <row r="73" spans="2:34" ht="77.25" customHeight="1">
      <c r="B73" s="91"/>
      <c r="C73" s="91"/>
      <c r="D73" s="92"/>
      <c r="E73" s="82"/>
      <c r="F73" s="84"/>
      <c r="G73" s="80"/>
      <c r="H73" s="76" t="s">
        <v>169</v>
      </c>
      <c r="I73" s="54" t="s">
        <v>258</v>
      </c>
      <c r="J73" s="58" t="s">
        <v>314</v>
      </c>
      <c r="K73" s="54" t="s">
        <v>315</v>
      </c>
      <c r="L73" s="54"/>
      <c r="M73" s="54" t="s">
        <v>188</v>
      </c>
      <c r="N73" s="54" t="s">
        <v>351</v>
      </c>
      <c r="O73" s="54"/>
      <c r="P73" s="54"/>
      <c r="Q73" s="54"/>
      <c r="R73" s="54"/>
      <c r="S73" s="76">
        <v>2</v>
      </c>
      <c r="T73" s="59">
        <v>2</v>
      </c>
      <c r="U73" s="60">
        <f t="shared" si="5"/>
        <v>4</v>
      </c>
      <c r="V73" s="60" t="str">
        <f t="shared" si="6"/>
        <v>(B)</v>
      </c>
      <c r="W73" s="54">
        <v>25</v>
      </c>
      <c r="X73" s="60">
        <f t="shared" si="7"/>
        <v>100</v>
      </c>
      <c r="Y73" s="62" t="str">
        <f t="shared" si="8"/>
        <v>III</v>
      </c>
      <c r="Z73" s="61" t="str">
        <f t="shared" si="0"/>
        <v>Aceptable</v>
      </c>
      <c r="AA73" s="55"/>
      <c r="AB73" s="54"/>
      <c r="AC73" s="54"/>
      <c r="AD73" s="54" t="s">
        <v>211</v>
      </c>
      <c r="AE73" s="54"/>
      <c r="AF73" s="55"/>
      <c r="AG73" s="75"/>
      <c r="AH73" s="75"/>
    </row>
    <row r="74" spans="2:34" ht="57">
      <c r="B74" s="91"/>
      <c r="C74" s="91"/>
      <c r="D74" s="92"/>
      <c r="E74" s="83"/>
      <c r="F74" s="85"/>
      <c r="G74" s="81"/>
      <c r="H74" s="66" t="s">
        <v>169</v>
      </c>
      <c r="I74" s="54" t="s">
        <v>170</v>
      </c>
      <c r="J74" s="58" t="s">
        <v>171</v>
      </c>
      <c r="K74" s="58" t="s">
        <v>172</v>
      </c>
      <c r="L74" s="54"/>
      <c r="M74" s="54" t="s">
        <v>186</v>
      </c>
      <c r="N74" s="54" t="s">
        <v>187</v>
      </c>
      <c r="O74" s="54"/>
      <c r="P74" s="54"/>
      <c r="Q74" s="54" t="s">
        <v>182</v>
      </c>
      <c r="R74" s="54"/>
      <c r="S74" s="66">
        <v>2</v>
      </c>
      <c r="T74" s="59">
        <v>1</v>
      </c>
      <c r="U74" s="60">
        <f t="shared" si="5"/>
        <v>2</v>
      </c>
      <c r="V74" s="60" t="str">
        <f t="shared" si="6"/>
        <v>(B)</v>
      </c>
      <c r="W74" s="54">
        <v>25</v>
      </c>
      <c r="X74" s="60">
        <f t="shared" si="7"/>
        <v>50</v>
      </c>
      <c r="Y74" s="62" t="str">
        <f t="shared" si="8"/>
        <v>III</v>
      </c>
      <c r="Z74" s="61" t="str">
        <f t="shared" si="0"/>
        <v>Aceptable</v>
      </c>
      <c r="AA74" s="55">
        <v>1</v>
      </c>
      <c r="AB74" s="54"/>
      <c r="AC74" s="54"/>
      <c r="AD74" s="54" t="s">
        <v>210</v>
      </c>
      <c r="AE74" s="54" t="s">
        <v>369</v>
      </c>
      <c r="AF74" s="55"/>
      <c r="AG74" s="88"/>
      <c r="AH74" s="88"/>
    </row>
    <row r="75" spans="2:34" ht="28.5">
      <c r="B75" s="91" t="s">
        <v>240</v>
      </c>
      <c r="C75" s="91" t="s">
        <v>239</v>
      </c>
      <c r="D75" s="92" t="s">
        <v>238</v>
      </c>
      <c r="E75" s="82" t="s">
        <v>32</v>
      </c>
      <c r="F75" s="82"/>
      <c r="G75" s="80"/>
      <c r="H75" s="57" t="s">
        <v>157</v>
      </c>
      <c r="I75" s="58" t="s">
        <v>158</v>
      </c>
      <c r="J75" s="54" t="s">
        <v>159</v>
      </c>
      <c r="K75" s="54" t="s">
        <v>160</v>
      </c>
      <c r="L75" s="54"/>
      <c r="M75" s="54" t="s">
        <v>180</v>
      </c>
      <c r="N75" s="54" t="s">
        <v>181</v>
      </c>
      <c r="O75" s="54"/>
      <c r="P75" s="54"/>
      <c r="Q75" s="54" t="s">
        <v>182</v>
      </c>
      <c r="R75" s="54"/>
      <c r="S75" s="57">
        <v>2</v>
      </c>
      <c r="T75" s="59">
        <v>4</v>
      </c>
      <c r="U75" s="60">
        <f aca="true" t="shared" si="9" ref="U75:U82">+S75*T75</f>
        <v>8</v>
      </c>
      <c r="V75" s="60" t="str">
        <f aca="true" t="shared" si="10" ref="V75:V82">IF(U75&lt;2,"O",IF(U75&lt;=4,"(B)",IF(U75&lt;=8,"(M)",IF(U75&lt;=20,"(A)","(MA)"))))</f>
        <v>(M)</v>
      </c>
      <c r="W75" s="54">
        <v>10</v>
      </c>
      <c r="X75" s="60">
        <f aca="true" t="shared" si="11" ref="X75:X83">+U75*W75</f>
        <v>80</v>
      </c>
      <c r="Y75" s="62" t="str">
        <f aca="true" t="shared" si="12" ref="Y75:Y82">IF(X75&lt;20,"O",IF(X75&lt;=20,"IV",IF(X75&lt;=120,"III",IF(X75&lt;=500,"II","I"))))</f>
        <v>III</v>
      </c>
      <c r="Z75" s="61" t="str">
        <f t="shared" si="0"/>
        <v>Aceptable</v>
      </c>
      <c r="AA75" s="55">
        <v>1</v>
      </c>
      <c r="AB75" s="54"/>
      <c r="AC75" s="54"/>
      <c r="AD75" s="54" t="s">
        <v>216</v>
      </c>
      <c r="AE75" s="54"/>
      <c r="AF75" s="55"/>
      <c r="AG75" s="87"/>
      <c r="AH75" s="87"/>
    </row>
    <row r="76" spans="2:34" ht="42.75">
      <c r="B76" s="91"/>
      <c r="C76" s="91"/>
      <c r="D76" s="92"/>
      <c r="E76" s="82"/>
      <c r="F76" s="82"/>
      <c r="G76" s="80"/>
      <c r="H76" s="79" t="s">
        <v>161</v>
      </c>
      <c r="I76" s="58" t="s">
        <v>162</v>
      </c>
      <c r="J76" s="54" t="s">
        <v>163</v>
      </c>
      <c r="K76" s="54" t="s">
        <v>164</v>
      </c>
      <c r="L76" s="54"/>
      <c r="M76" s="54" t="s">
        <v>394</v>
      </c>
      <c r="N76" s="54" t="s">
        <v>183</v>
      </c>
      <c r="O76" s="54"/>
      <c r="P76" s="54"/>
      <c r="Q76" s="54" t="s">
        <v>182</v>
      </c>
      <c r="R76" s="54"/>
      <c r="S76" s="57">
        <v>2</v>
      </c>
      <c r="T76" s="59">
        <v>4</v>
      </c>
      <c r="U76" s="60">
        <f t="shared" si="9"/>
        <v>8</v>
      </c>
      <c r="V76" s="60" t="str">
        <f t="shared" si="10"/>
        <v>(M)</v>
      </c>
      <c r="W76" s="54">
        <v>10</v>
      </c>
      <c r="X76" s="60">
        <f t="shared" si="11"/>
        <v>80</v>
      </c>
      <c r="Y76" s="62" t="str">
        <f t="shared" si="12"/>
        <v>III</v>
      </c>
      <c r="Z76" s="61" t="str">
        <f t="shared" si="0"/>
        <v>Aceptable</v>
      </c>
      <c r="AA76" s="55">
        <v>1</v>
      </c>
      <c r="AB76" s="54"/>
      <c r="AC76" s="54"/>
      <c r="AD76" s="54" t="s">
        <v>208</v>
      </c>
      <c r="AE76" s="54"/>
      <c r="AF76" s="55"/>
      <c r="AG76" s="88"/>
      <c r="AH76" s="88"/>
    </row>
    <row r="77" spans="2:34" ht="61.5" customHeight="1">
      <c r="B77" s="91"/>
      <c r="C77" s="91"/>
      <c r="D77" s="92"/>
      <c r="E77" s="82"/>
      <c r="F77" s="82"/>
      <c r="G77" s="80"/>
      <c r="H77" s="79"/>
      <c r="I77" s="58" t="s">
        <v>201</v>
      </c>
      <c r="J77" s="54" t="s">
        <v>205</v>
      </c>
      <c r="K77" s="54" t="s">
        <v>202</v>
      </c>
      <c r="L77" s="54"/>
      <c r="M77" s="54" t="s">
        <v>183</v>
      </c>
      <c r="N77" s="54" t="s">
        <v>183</v>
      </c>
      <c r="O77" s="54"/>
      <c r="P77" s="54"/>
      <c r="Q77" s="54" t="s">
        <v>182</v>
      </c>
      <c r="R77" s="54"/>
      <c r="S77" s="57">
        <v>2</v>
      </c>
      <c r="T77" s="59">
        <v>2</v>
      </c>
      <c r="U77" s="60">
        <f t="shared" si="9"/>
        <v>4</v>
      </c>
      <c r="V77" s="60" t="str">
        <f t="shared" si="10"/>
        <v>(B)</v>
      </c>
      <c r="W77" s="54">
        <v>10</v>
      </c>
      <c r="X77" s="60">
        <f t="shared" si="11"/>
        <v>40</v>
      </c>
      <c r="Y77" s="62" t="str">
        <f t="shared" si="12"/>
        <v>III</v>
      </c>
      <c r="Z77" s="61" t="str">
        <f t="shared" si="0"/>
        <v>Aceptable</v>
      </c>
      <c r="AA77" s="55">
        <v>1</v>
      </c>
      <c r="AB77" s="54"/>
      <c r="AC77" s="54"/>
      <c r="AD77" s="54" t="s">
        <v>401</v>
      </c>
      <c r="AE77" s="54"/>
      <c r="AF77" s="55"/>
      <c r="AG77" s="88"/>
      <c r="AH77" s="88"/>
    </row>
    <row r="78" spans="2:34" ht="141" customHeight="1">
      <c r="B78" s="91"/>
      <c r="C78" s="91"/>
      <c r="D78" s="92"/>
      <c r="E78" s="82"/>
      <c r="F78" s="82"/>
      <c r="G78" s="80"/>
      <c r="H78" s="57" t="s">
        <v>165</v>
      </c>
      <c r="I78" s="58" t="s">
        <v>166</v>
      </c>
      <c r="J78" s="58" t="s">
        <v>167</v>
      </c>
      <c r="K78" s="58" t="s">
        <v>168</v>
      </c>
      <c r="L78" s="54"/>
      <c r="M78" s="54"/>
      <c r="N78" s="54"/>
      <c r="O78" s="54"/>
      <c r="P78" s="54"/>
      <c r="Q78" s="54" t="s">
        <v>182</v>
      </c>
      <c r="R78" s="54"/>
      <c r="S78" s="57">
        <v>2</v>
      </c>
      <c r="T78" s="59">
        <v>1</v>
      </c>
      <c r="U78" s="60">
        <f t="shared" si="9"/>
        <v>2</v>
      </c>
      <c r="V78" s="60" t="str">
        <f t="shared" si="10"/>
        <v>(B)</v>
      </c>
      <c r="W78" s="54">
        <v>10</v>
      </c>
      <c r="X78" s="60">
        <f t="shared" si="11"/>
        <v>20</v>
      </c>
      <c r="Y78" s="62" t="str">
        <f t="shared" si="12"/>
        <v>IV</v>
      </c>
      <c r="Z78" s="61" t="str">
        <f t="shared" si="0"/>
        <v>Aceptable</v>
      </c>
      <c r="AA78" s="55">
        <v>1</v>
      </c>
      <c r="AB78" s="54"/>
      <c r="AC78" s="54"/>
      <c r="AD78" s="54" t="s">
        <v>400</v>
      </c>
      <c r="AE78" s="54"/>
      <c r="AF78" s="55"/>
      <c r="AG78" s="87"/>
      <c r="AH78" s="87"/>
    </row>
    <row r="79" spans="2:34" ht="64.5" customHeight="1">
      <c r="B79" s="91"/>
      <c r="C79" s="91"/>
      <c r="D79" s="92"/>
      <c r="E79" s="82"/>
      <c r="F79" s="82"/>
      <c r="G79" s="80"/>
      <c r="H79" s="57" t="s">
        <v>169</v>
      </c>
      <c r="I79" s="54" t="s">
        <v>173</v>
      </c>
      <c r="J79" s="58" t="s">
        <v>174</v>
      </c>
      <c r="K79" s="54" t="s">
        <v>175</v>
      </c>
      <c r="L79" s="54"/>
      <c r="M79" s="54" t="s">
        <v>188</v>
      </c>
      <c r="N79" s="54" t="s">
        <v>189</v>
      </c>
      <c r="O79" s="54"/>
      <c r="P79" s="54"/>
      <c r="Q79" s="54" t="s">
        <v>182</v>
      </c>
      <c r="R79" s="54"/>
      <c r="S79" s="57">
        <v>2</v>
      </c>
      <c r="T79" s="59">
        <v>1</v>
      </c>
      <c r="U79" s="60">
        <f>+S79*T79</f>
        <v>2</v>
      </c>
      <c r="V79" s="60" t="str">
        <f>IF(U79&lt;2,"O",IF(U79&lt;=4,"(B)",IF(U79&lt;=8,"(M)",IF(U79&lt;=20,"(A)","(MA)"))))</f>
        <v>(B)</v>
      </c>
      <c r="W79" s="54">
        <v>25</v>
      </c>
      <c r="X79" s="60">
        <f>+U79*W79</f>
        <v>50</v>
      </c>
      <c r="Y79" s="62" t="str">
        <f>IF(X79&lt;20,"O",IF(X79&lt;=20,"IV",IF(X79&lt;=120,"III",IF(X79&lt;=500,"II","I"))))</f>
        <v>III</v>
      </c>
      <c r="Z79" s="61" t="str">
        <f t="shared" si="0"/>
        <v>Aceptable</v>
      </c>
      <c r="AA79" s="55">
        <v>1</v>
      </c>
      <c r="AB79" s="54"/>
      <c r="AC79" s="54"/>
      <c r="AD79" s="54" t="s">
        <v>211</v>
      </c>
      <c r="AE79" s="54"/>
      <c r="AF79" s="55"/>
      <c r="AG79" s="87"/>
      <c r="AH79" s="87"/>
    </row>
    <row r="80" spans="2:34" ht="59.25" customHeight="1">
      <c r="B80" s="91"/>
      <c r="C80" s="91"/>
      <c r="D80" s="92"/>
      <c r="E80" s="82"/>
      <c r="F80" s="82"/>
      <c r="G80" s="80"/>
      <c r="H80" s="76" t="s">
        <v>169</v>
      </c>
      <c r="I80" s="54" t="s">
        <v>258</v>
      </c>
      <c r="J80" s="58" t="s">
        <v>314</v>
      </c>
      <c r="K80" s="54" t="s">
        <v>315</v>
      </c>
      <c r="L80" s="54"/>
      <c r="M80" s="54" t="s">
        <v>188</v>
      </c>
      <c r="N80" s="54" t="s">
        <v>351</v>
      </c>
      <c r="O80" s="54"/>
      <c r="P80" s="54"/>
      <c r="Q80" s="54"/>
      <c r="R80" s="54"/>
      <c r="S80" s="76">
        <v>2</v>
      </c>
      <c r="T80" s="59">
        <v>2</v>
      </c>
      <c r="U80" s="60">
        <f>+S80*T80</f>
        <v>4</v>
      </c>
      <c r="V80" s="60" t="str">
        <f>IF(U80&lt;2,"O",IF(U80&lt;=4,"(B)",IF(U80&lt;=8,"(M)",IF(U80&lt;=20,"(A)","(MA)"))))</f>
        <v>(B)</v>
      </c>
      <c r="W80" s="54">
        <v>25</v>
      </c>
      <c r="X80" s="60">
        <f>+U80*W80</f>
        <v>100</v>
      </c>
      <c r="Y80" s="62" t="str">
        <f>IF(X80&lt;20,"O",IF(X80&lt;=20,"IV",IF(X80&lt;=120,"III",IF(X80&lt;=500,"II","I"))))</f>
        <v>III</v>
      </c>
      <c r="Z80" s="61" t="str">
        <f t="shared" si="0"/>
        <v>Aceptable</v>
      </c>
      <c r="AA80" s="55"/>
      <c r="AB80" s="54"/>
      <c r="AC80" s="54"/>
      <c r="AD80" s="54" t="s">
        <v>211</v>
      </c>
      <c r="AE80" s="54"/>
      <c r="AF80" s="55"/>
      <c r="AG80" s="75"/>
      <c r="AH80" s="75"/>
    </row>
    <row r="81" spans="2:34" ht="57">
      <c r="B81" s="91"/>
      <c r="C81" s="91"/>
      <c r="D81" s="92"/>
      <c r="E81" s="83"/>
      <c r="F81" s="83"/>
      <c r="G81" s="81"/>
      <c r="H81" s="57" t="s">
        <v>169</v>
      </c>
      <c r="I81" s="54" t="s">
        <v>170</v>
      </c>
      <c r="J81" s="58" t="s">
        <v>171</v>
      </c>
      <c r="K81" s="58" t="s">
        <v>172</v>
      </c>
      <c r="L81" s="54"/>
      <c r="M81" s="54" t="s">
        <v>186</v>
      </c>
      <c r="N81" s="54" t="s">
        <v>187</v>
      </c>
      <c r="O81" s="54"/>
      <c r="P81" s="54"/>
      <c r="Q81" s="54" t="s">
        <v>182</v>
      </c>
      <c r="R81" s="54"/>
      <c r="S81" s="57">
        <v>2</v>
      </c>
      <c r="T81" s="59">
        <v>1</v>
      </c>
      <c r="U81" s="60">
        <f t="shared" si="9"/>
        <v>2</v>
      </c>
      <c r="V81" s="60" t="str">
        <f t="shared" si="10"/>
        <v>(B)</v>
      </c>
      <c r="W81" s="54">
        <v>25</v>
      </c>
      <c r="X81" s="60">
        <f t="shared" si="11"/>
        <v>50</v>
      </c>
      <c r="Y81" s="62" t="str">
        <f t="shared" si="12"/>
        <v>III</v>
      </c>
      <c r="Z81" s="61" t="str">
        <f t="shared" si="0"/>
        <v>Aceptable</v>
      </c>
      <c r="AA81" s="55">
        <v>1</v>
      </c>
      <c r="AB81" s="54"/>
      <c r="AC81" s="54"/>
      <c r="AD81" s="54" t="s">
        <v>210</v>
      </c>
      <c r="AE81" s="54" t="s">
        <v>369</v>
      </c>
      <c r="AF81" s="55"/>
      <c r="AG81" s="88"/>
      <c r="AH81" s="88"/>
    </row>
    <row r="82" spans="2:34" ht="97.5" customHeight="1">
      <c r="B82" s="91" t="s">
        <v>253</v>
      </c>
      <c r="C82" s="91" t="s">
        <v>179</v>
      </c>
      <c r="D82" s="92" t="s">
        <v>255</v>
      </c>
      <c r="E82" s="82" t="s">
        <v>32</v>
      </c>
      <c r="F82" s="82"/>
      <c r="G82" s="80"/>
      <c r="H82" s="57" t="s">
        <v>161</v>
      </c>
      <c r="I82" s="58" t="s">
        <v>162</v>
      </c>
      <c r="J82" s="54" t="s">
        <v>163</v>
      </c>
      <c r="K82" s="54" t="s">
        <v>164</v>
      </c>
      <c r="L82" s="54"/>
      <c r="M82" s="54" t="s">
        <v>397</v>
      </c>
      <c r="N82" s="54" t="s">
        <v>183</v>
      </c>
      <c r="O82" s="54"/>
      <c r="P82" s="54"/>
      <c r="Q82" s="54" t="s">
        <v>182</v>
      </c>
      <c r="R82" s="54"/>
      <c r="S82" s="57">
        <v>2</v>
      </c>
      <c r="T82" s="59">
        <v>4</v>
      </c>
      <c r="U82" s="60">
        <f t="shared" si="9"/>
        <v>8</v>
      </c>
      <c r="V82" s="60" t="str">
        <f t="shared" si="10"/>
        <v>(M)</v>
      </c>
      <c r="W82" s="54">
        <v>10</v>
      </c>
      <c r="X82" s="60">
        <f t="shared" si="11"/>
        <v>80</v>
      </c>
      <c r="Y82" s="62" t="str">
        <f t="shared" si="12"/>
        <v>III</v>
      </c>
      <c r="Z82" s="61" t="str">
        <f t="shared" si="0"/>
        <v>Aceptable</v>
      </c>
      <c r="AA82" s="55">
        <v>1</v>
      </c>
      <c r="AB82" s="54"/>
      <c r="AC82" s="54"/>
      <c r="AD82" s="54" t="s">
        <v>208</v>
      </c>
      <c r="AE82" s="54"/>
      <c r="AF82" s="55"/>
      <c r="AG82" s="88"/>
      <c r="AH82" s="88"/>
    </row>
    <row r="83" spans="2:34" ht="165.75" customHeight="1">
      <c r="B83" s="91"/>
      <c r="C83" s="91"/>
      <c r="D83" s="92"/>
      <c r="E83" s="82"/>
      <c r="F83" s="82"/>
      <c r="G83" s="80"/>
      <c r="H83" s="57" t="s">
        <v>165</v>
      </c>
      <c r="I83" s="58" t="s">
        <v>166</v>
      </c>
      <c r="J83" s="58" t="s">
        <v>167</v>
      </c>
      <c r="K83" s="58" t="s">
        <v>168</v>
      </c>
      <c r="L83" s="54"/>
      <c r="M83" s="54"/>
      <c r="N83" s="54"/>
      <c r="O83" s="54"/>
      <c r="P83" s="54"/>
      <c r="Q83" s="54" t="s">
        <v>182</v>
      </c>
      <c r="R83" s="54"/>
      <c r="S83" s="57">
        <v>2</v>
      </c>
      <c r="T83" s="59">
        <v>1</v>
      </c>
      <c r="U83" s="60">
        <f aca="true" t="shared" si="13" ref="U83:U88">+S83*T83</f>
        <v>2</v>
      </c>
      <c r="V83" s="60" t="str">
        <f aca="true" t="shared" si="14" ref="V83:V88">IF(U83&lt;2,"O",IF(U83&lt;=4,"(B)",IF(U83&lt;=8,"(M)",IF(U83&lt;=20,"(A)","(MA)"))))</f>
        <v>(B)</v>
      </c>
      <c r="W83" s="54">
        <v>10</v>
      </c>
      <c r="X83" s="60">
        <f t="shared" si="11"/>
        <v>20</v>
      </c>
      <c r="Y83" s="62" t="str">
        <f aca="true" t="shared" si="15" ref="Y83:Y88">IF(X83&lt;20,"O",IF(X83&lt;=20,"IV",IF(X83&lt;=120,"III",IF(X83&lt;=500,"II","I"))))</f>
        <v>IV</v>
      </c>
      <c r="Z83" s="61" t="str">
        <f t="shared" si="0"/>
        <v>Aceptable</v>
      </c>
      <c r="AA83" s="55">
        <v>1</v>
      </c>
      <c r="AB83" s="54"/>
      <c r="AC83" s="54"/>
      <c r="AD83" s="54" t="s">
        <v>400</v>
      </c>
      <c r="AE83" s="54"/>
      <c r="AF83" s="55" t="s">
        <v>332</v>
      </c>
      <c r="AG83" s="88"/>
      <c r="AH83" s="88"/>
    </row>
    <row r="84" spans="2:34" ht="57">
      <c r="B84" s="91"/>
      <c r="C84" s="91"/>
      <c r="D84" s="92"/>
      <c r="E84" s="82"/>
      <c r="F84" s="82"/>
      <c r="G84" s="80"/>
      <c r="H84" s="57" t="s">
        <v>169</v>
      </c>
      <c r="I84" s="54" t="s">
        <v>170</v>
      </c>
      <c r="J84" s="58" t="s">
        <v>171</v>
      </c>
      <c r="K84" s="58" t="s">
        <v>172</v>
      </c>
      <c r="L84" s="54"/>
      <c r="M84" s="54" t="s">
        <v>186</v>
      </c>
      <c r="N84" s="54" t="s">
        <v>187</v>
      </c>
      <c r="O84" s="54"/>
      <c r="P84" s="54"/>
      <c r="Q84" s="54" t="s">
        <v>182</v>
      </c>
      <c r="R84" s="54"/>
      <c r="S84" s="57">
        <v>2</v>
      </c>
      <c r="T84" s="59">
        <v>1</v>
      </c>
      <c r="U84" s="60">
        <f t="shared" si="13"/>
        <v>2</v>
      </c>
      <c r="V84" s="60" t="str">
        <f t="shared" si="14"/>
        <v>(B)</v>
      </c>
      <c r="W84" s="54">
        <v>25</v>
      </c>
      <c r="X84" s="60">
        <f aca="true" t="shared" si="16" ref="X84:X90">+U84*W84</f>
        <v>50</v>
      </c>
      <c r="Y84" s="62" t="str">
        <f t="shared" si="15"/>
        <v>III</v>
      </c>
      <c r="Z84" s="61" t="str">
        <f aca="true" t="shared" si="17" ref="Z84:Z90">IF(Y84="I","No aceptable",IF(Y84="II","Aceptable con control especifico",IF(Y84="III","Aceptable",IF(Y84="IV","Aceptable"))))</f>
        <v>Aceptable</v>
      </c>
      <c r="AA84" s="55">
        <v>1</v>
      </c>
      <c r="AB84" s="54"/>
      <c r="AC84" s="54"/>
      <c r="AD84" s="54" t="s">
        <v>210</v>
      </c>
      <c r="AE84" s="54" t="s">
        <v>369</v>
      </c>
      <c r="AF84" s="55"/>
      <c r="AG84" s="87"/>
      <c r="AH84" s="87"/>
    </row>
    <row r="85" spans="2:34" ht="57">
      <c r="B85" s="91"/>
      <c r="C85" s="91"/>
      <c r="D85" s="92"/>
      <c r="E85" s="82"/>
      <c r="F85" s="82"/>
      <c r="G85" s="80"/>
      <c r="H85" s="57" t="s">
        <v>169</v>
      </c>
      <c r="I85" s="54" t="s">
        <v>258</v>
      </c>
      <c r="J85" s="58" t="s">
        <v>314</v>
      </c>
      <c r="K85" s="54" t="s">
        <v>315</v>
      </c>
      <c r="L85" s="54"/>
      <c r="M85" s="54" t="s">
        <v>188</v>
      </c>
      <c r="N85" s="54" t="s">
        <v>351</v>
      </c>
      <c r="O85" s="54"/>
      <c r="P85" s="54"/>
      <c r="Q85" s="54" t="s">
        <v>182</v>
      </c>
      <c r="R85" s="54"/>
      <c r="S85" s="57">
        <v>2</v>
      </c>
      <c r="T85" s="59">
        <v>1</v>
      </c>
      <c r="U85" s="60">
        <f t="shared" si="13"/>
        <v>2</v>
      </c>
      <c r="V85" s="60" t="str">
        <f t="shared" si="14"/>
        <v>(B)</v>
      </c>
      <c r="W85" s="54">
        <v>25</v>
      </c>
      <c r="X85" s="60">
        <f t="shared" si="16"/>
        <v>50</v>
      </c>
      <c r="Y85" s="62" t="str">
        <f t="shared" si="15"/>
        <v>III</v>
      </c>
      <c r="Z85" s="61" t="str">
        <f t="shared" si="17"/>
        <v>Aceptable</v>
      </c>
      <c r="AA85" s="55">
        <v>1</v>
      </c>
      <c r="AB85" s="54"/>
      <c r="AC85" s="54"/>
      <c r="AD85" s="54" t="s">
        <v>213</v>
      </c>
      <c r="AE85" s="54"/>
      <c r="AF85" s="55"/>
      <c r="AG85" s="87"/>
      <c r="AH85" s="87"/>
    </row>
    <row r="86" spans="2:34" ht="42.75">
      <c r="B86" s="91" t="s">
        <v>242</v>
      </c>
      <c r="C86" s="91" t="s">
        <v>256</v>
      </c>
      <c r="D86" s="92" t="s">
        <v>257</v>
      </c>
      <c r="E86" s="82" t="s">
        <v>32</v>
      </c>
      <c r="F86" s="82"/>
      <c r="G86" s="80"/>
      <c r="H86" s="57" t="s">
        <v>161</v>
      </c>
      <c r="I86" s="58" t="s">
        <v>162</v>
      </c>
      <c r="J86" s="54" t="s">
        <v>206</v>
      </c>
      <c r="K86" s="54" t="s">
        <v>164</v>
      </c>
      <c r="L86" s="54"/>
      <c r="M86" s="54" t="s">
        <v>398</v>
      </c>
      <c r="N86" s="54" t="s">
        <v>183</v>
      </c>
      <c r="O86" s="54"/>
      <c r="P86" s="54"/>
      <c r="Q86" s="54" t="s">
        <v>182</v>
      </c>
      <c r="R86" s="54"/>
      <c r="S86" s="57">
        <v>2</v>
      </c>
      <c r="T86" s="59">
        <v>4</v>
      </c>
      <c r="U86" s="60">
        <f t="shared" si="13"/>
        <v>8</v>
      </c>
      <c r="V86" s="60" t="str">
        <f t="shared" si="14"/>
        <v>(M)</v>
      </c>
      <c r="W86" s="54">
        <v>10</v>
      </c>
      <c r="X86" s="60">
        <f t="shared" si="16"/>
        <v>80</v>
      </c>
      <c r="Y86" s="62" t="str">
        <f t="shared" si="15"/>
        <v>III</v>
      </c>
      <c r="Z86" s="61" t="str">
        <f t="shared" si="17"/>
        <v>Aceptable</v>
      </c>
      <c r="AA86" s="55">
        <v>1</v>
      </c>
      <c r="AB86" s="54"/>
      <c r="AC86" s="54"/>
      <c r="AD86" s="54" t="s">
        <v>208</v>
      </c>
      <c r="AE86" s="54"/>
      <c r="AF86" s="55"/>
      <c r="AG86" s="87"/>
      <c r="AH86" s="87"/>
    </row>
    <row r="87" spans="2:34" ht="57">
      <c r="B87" s="91"/>
      <c r="C87" s="91"/>
      <c r="D87" s="92"/>
      <c r="E87" s="82"/>
      <c r="F87" s="82"/>
      <c r="G87" s="80"/>
      <c r="H87" s="57" t="s">
        <v>169</v>
      </c>
      <c r="I87" s="54" t="s">
        <v>173</v>
      </c>
      <c r="J87" s="58" t="s">
        <v>174</v>
      </c>
      <c r="K87" s="54" t="s">
        <v>175</v>
      </c>
      <c r="L87" s="54"/>
      <c r="M87" s="54" t="s">
        <v>188</v>
      </c>
      <c r="N87" s="54" t="s">
        <v>350</v>
      </c>
      <c r="O87" s="54"/>
      <c r="P87" s="54"/>
      <c r="Q87" s="54" t="s">
        <v>182</v>
      </c>
      <c r="R87" s="54"/>
      <c r="S87" s="57">
        <v>2</v>
      </c>
      <c r="T87" s="59">
        <v>1</v>
      </c>
      <c r="U87" s="60">
        <f t="shared" si="13"/>
        <v>2</v>
      </c>
      <c r="V87" s="60" t="str">
        <f t="shared" si="14"/>
        <v>(B)</v>
      </c>
      <c r="W87" s="54">
        <v>25</v>
      </c>
      <c r="X87" s="60">
        <f t="shared" si="16"/>
        <v>50</v>
      </c>
      <c r="Y87" s="62" t="str">
        <f t="shared" si="15"/>
        <v>III</v>
      </c>
      <c r="Z87" s="61" t="str">
        <f t="shared" si="17"/>
        <v>Aceptable</v>
      </c>
      <c r="AA87" s="55">
        <v>1</v>
      </c>
      <c r="AB87" s="54"/>
      <c r="AC87" s="54"/>
      <c r="AD87" s="54" t="s">
        <v>211</v>
      </c>
      <c r="AE87" s="54"/>
      <c r="AF87" s="55"/>
      <c r="AG87" s="87"/>
      <c r="AH87" s="87"/>
    </row>
    <row r="88" spans="2:34" ht="42.75">
      <c r="B88" s="91"/>
      <c r="C88" s="91"/>
      <c r="D88" s="92"/>
      <c r="E88" s="83"/>
      <c r="F88" s="83"/>
      <c r="G88" s="81"/>
      <c r="H88" s="57" t="s">
        <v>169</v>
      </c>
      <c r="I88" s="54" t="s">
        <v>176</v>
      </c>
      <c r="J88" s="58" t="s">
        <v>177</v>
      </c>
      <c r="K88" s="58" t="s">
        <v>178</v>
      </c>
      <c r="L88" s="54"/>
      <c r="M88" s="54" t="s">
        <v>399</v>
      </c>
      <c r="N88" s="54" t="s">
        <v>190</v>
      </c>
      <c r="O88" s="54"/>
      <c r="P88" s="54"/>
      <c r="Q88" s="54" t="s">
        <v>182</v>
      </c>
      <c r="R88" s="54"/>
      <c r="S88" s="57">
        <v>2</v>
      </c>
      <c r="T88" s="59">
        <v>1</v>
      </c>
      <c r="U88" s="60">
        <f t="shared" si="13"/>
        <v>2</v>
      </c>
      <c r="V88" s="60" t="str">
        <f t="shared" si="14"/>
        <v>(B)</v>
      </c>
      <c r="W88" s="54">
        <v>25</v>
      </c>
      <c r="X88" s="60">
        <f t="shared" si="16"/>
        <v>50</v>
      </c>
      <c r="Y88" s="62" t="str">
        <f t="shared" si="15"/>
        <v>III</v>
      </c>
      <c r="Z88" s="61" t="str">
        <f t="shared" si="17"/>
        <v>Aceptable</v>
      </c>
      <c r="AA88" s="55">
        <v>1</v>
      </c>
      <c r="AB88" s="54"/>
      <c r="AC88" s="54"/>
      <c r="AD88" s="54" t="s">
        <v>213</v>
      </c>
      <c r="AE88" s="54"/>
      <c r="AF88" s="55"/>
      <c r="AG88" s="88"/>
      <c r="AH88" s="88"/>
    </row>
    <row r="89" spans="2:34" ht="81" customHeight="1">
      <c r="B89" s="91" t="s">
        <v>352</v>
      </c>
      <c r="C89" s="91" t="s">
        <v>353</v>
      </c>
      <c r="D89" s="92" t="s">
        <v>354</v>
      </c>
      <c r="E89" s="82"/>
      <c r="F89" s="82" t="s">
        <v>233</v>
      </c>
      <c r="G89" s="80" t="s">
        <v>233</v>
      </c>
      <c r="H89" s="76" t="s">
        <v>355</v>
      </c>
      <c r="I89" s="54" t="s">
        <v>356</v>
      </c>
      <c r="J89" s="58" t="s">
        <v>357</v>
      </c>
      <c r="K89" s="58" t="s">
        <v>358</v>
      </c>
      <c r="L89" s="58"/>
      <c r="M89" s="54"/>
      <c r="N89" s="54"/>
      <c r="P89" s="54"/>
      <c r="Q89" s="54" t="s">
        <v>182</v>
      </c>
      <c r="R89" s="54"/>
      <c r="S89" s="76">
        <v>6</v>
      </c>
      <c r="T89" s="59">
        <v>1</v>
      </c>
      <c r="U89" s="60">
        <f>+S89*T89</f>
        <v>6</v>
      </c>
      <c r="V89" s="60" t="str">
        <f>IF(U89&lt;2,"O",IF(U89&lt;=4,"(B)",IF(U89&lt;=8,"(M)",IF(U89&lt;=20,"(A)","(MA)"))))</f>
        <v>(M)</v>
      </c>
      <c r="W89" s="54">
        <v>60</v>
      </c>
      <c r="X89" s="60">
        <f t="shared" si="16"/>
        <v>360</v>
      </c>
      <c r="Y89" s="62" t="str">
        <f>IF(X89&lt;20,"O",IF(X89&lt;=20,"IV",IF(X89&lt;=120,"III",IF(X89&lt;=500,"II","I"))))</f>
        <v>II</v>
      </c>
      <c r="Z89" s="61" t="str">
        <f t="shared" si="17"/>
        <v>Aceptable con control especifico</v>
      </c>
      <c r="AA89" s="55">
        <v>6</v>
      </c>
      <c r="AB89" s="54"/>
      <c r="AC89" s="54"/>
      <c r="AD89" s="54" t="s">
        <v>371</v>
      </c>
      <c r="AE89" s="54"/>
      <c r="AF89" s="55"/>
      <c r="AG89" s="123"/>
      <c r="AH89" s="124"/>
    </row>
    <row r="90" spans="2:34" ht="409.5" customHeight="1">
      <c r="B90" s="91"/>
      <c r="C90" s="91"/>
      <c r="D90" s="92"/>
      <c r="E90" s="82"/>
      <c r="F90" s="82"/>
      <c r="G90" s="80"/>
      <c r="H90" s="76" t="s">
        <v>359</v>
      </c>
      <c r="I90" s="54" t="s">
        <v>360</v>
      </c>
      <c r="J90" s="58" t="s">
        <v>361</v>
      </c>
      <c r="K90" s="58" t="s">
        <v>364</v>
      </c>
      <c r="L90" s="58"/>
      <c r="M90" s="54" t="s">
        <v>362</v>
      </c>
      <c r="N90" s="54" t="s">
        <v>363</v>
      </c>
      <c r="P90" s="54"/>
      <c r="Q90" s="54" t="s">
        <v>182</v>
      </c>
      <c r="R90" s="54"/>
      <c r="S90" s="76">
        <v>2</v>
      </c>
      <c r="T90" s="59">
        <v>1</v>
      </c>
      <c r="U90" s="60">
        <f>+S90*T90</f>
        <v>2</v>
      </c>
      <c r="V90" s="60" t="str">
        <f>IF(U90&lt;2,"O",IF(U90&lt;=4,"(B)",IF(U90&lt;=8,"(M)",IF(U90&lt;=20,"(A)","(MA)"))))</f>
        <v>(B)</v>
      </c>
      <c r="W90" s="54">
        <v>25</v>
      </c>
      <c r="X90" s="60">
        <f t="shared" si="16"/>
        <v>50</v>
      </c>
      <c r="Y90" s="62" t="str">
        <f>IF(X90&lt;20,"O",IF(X90&lt;=20,"IV",IF(X90&lt;=120,"III",IF(X90&lt;=500,"II","I"))))</f>
        <v>III</v>
      </c>
      <c r="Z90" s="61" t="str">
        <f t="shared" si="17"/>
        <v>Aceptable</v>
      </c>
      <c r="AA90" s="55">
        <v>6</v>
      </c>
      <c r="AB90" s="54"/>
      <c r="AC90" s="54"/>
      <c r="AD90" s="54" t="s">
        <v>370</v>
      </c>
      <c r="AE90" s="54"/>
      <c r="AF90" s="54"/>
      <c r="AG90" s="87"/>
      <c r="AH90" s="87"/>
    </row>
    <row r="91" spans="25:26" ht="14.25">
      <c r="Y91" s="13"/>
      <c r="Z91" s="61"/>
    </row>
    <row r="92" ht="14.25">
      <c r="Z92" s="61"/>
    </row>
  </sheetData>
  <sheetProtection selectLockedCells="1" selectUnlockedCells="1"/>
  <autoFilter ref="B16:AF88"/>
  <mergeCells count="182">
    <mergeCell ref="AG89:AH89"/>
    <mergeCell ref="AG90:AH90"/>
    <mergeCell ref="B89:B90"/>
    <mergeCell ref="C89:C90"/>
    <mergeCell ref="D89:D90"/>
    <mergeCell ref="E89:E90"/>
    <mergeCell ref="F89:F90"/>
    <mergeCell ref="G89:G90"/>
    <mergeCell ref="B6:AH6"/>
    <mergeCell ref="G2:AF3"/>
    <mergeCell ref="G4:AF4"/>
    <mergeCell ref="AG31:AH31"/>
    <mergeCell ref="AG22:AH22"/>
    <mergeCell ref="AG23:AH23"/>
    <mergeCell ref="B2:F2"/>
    <mergeCell ref="B3:F3"/>
    <mergeCell ref="B4:F4"/>
    <mergeCell ref="AG25:AH25"/>
    <mergeCell ref="AG26:AH26"/>
    <mergeCell ref="AG27:AH27"/>
    <mergeCell ref="AG14:AH16"/>
    <mergeCell ref="AG17:AH17"/>
    <mergeCell ref="AG19:AH19"/>
    <mergeCell ref="AG7:AH7"/>
    <mergeCell ref="F8:AH9"/>
    <mergeCell ref="AG20:AH20"/>
    <mergeCell ref="AE10:AF10"/>
    <mergeCell ref="L7:M7"/>
    <mergeCell ref="B11:E11"/>
    <mergeCell ref="N7:U7"/>
    <mergeCell ref="V7:Y7"/>
    <mergeCell ref="Z7:AB7"/>
    <mergeCell ref="B10:E10"/>
    <mergeCell ref="F10:I10"/>
    <mergeCell ref="I11:J11"/>
    <mergeCell ref="R11:U11"/>
    <mergeCell ref="L11:Q11"/>
    <mergeCell ref="AD7:AF7"/>
    <mergeCell ref="F11:G11"/>
    <mergeCell ref="B14:B15"/>
    <mergeCell ref="F7:I7"/>
    <mergeCell ref="B7:E7"/>
    <mergeCell ref="B8:E9"/>
    <mergeCell ref="AB14:AF14"/>
    <mergeCell ref="C14:C15"/>
    <mergeCell ref="D14:D15"/>
    <mergeCell ref="E14:F14"/>
    <mergeCell ref="G14:G15"/>
    <mergeCell ref="E50:E54"/>
    <mergeCell ref="F50:F54"/>
    <mergeCell ref="K14:K15"/>
    <mergeCell ref="H14:I14"/>
    <mergeCell ref="E17:E22"/>
    <mergeCell ref="F45:F49"/>
    <mergeCell ref="G17:G22"/>
    <mergeCell ref="G23:G31"/>
    <mergeCell ref="H50:H51"/>
    <mergeCell ref="N10:V10"/>
    <mergeCell ref="W10:Y10"/>
    <mergeCell ref="Z10:AA10"/>
    <mergeCell ref="J14:J15"/>
    <mergeCell ref="H15:I15"/>
    <mergeCell ref="O14:R14"/>
    <mergeCell ref="S14:Z14"/>
    <mergeCell ref="L14:N14"/>
    <mergeCell ref="J10:M10"/>
    <mergeCell ref="B23:B31"/>
    <mergeCell ref="C23:C31"/>
    <mergeCell ref="D23:D31"/>
    <mergeCell ref="B32:B37"/>
    <mergeCell ref="C32:C37"/>
    <mergeCell ref="D32:D37"/>
    <mergeCell ref="B17:B22"/>
    <mergeCell ref="C17:C22"/>
    <mergeCell ref="D17:D22"/>
    <mergeCell ref="B38:B44"/>
    <mergeCell ref="C38:C44"/>
    <mergeCell ref="D38:D44"/>
    <mergeCell ref="B45:B54"/>
    <mergeCell ref="C45:C49"/>
    <mergeCell ref="D45:D49"/>
    <mergeCell ref="C50:C54"/>
    <mergeCell ref="D50:D54"/>
    <mergeCell ref="B62:B74"/>
    <mergeCell ref="D86:D88"/>
    <mergeCell ref="B82:B85"/>
    <mergeCell ref="C82:C85"/>
    <mergeCell ref="D82:D85"/>
    <mergeCell ref="B86:B88"/>
    <mergeCell ref="C86:C88"/>
    <mergeCell ref="C62:C74"/>
    <mergeCell ref="D62:D67"/>
    <mergeCell ref="D68:D74"/>
    <mergeCell ref="AG39:AH39"/>
    <mergeCell ref="AG40:AH40"/>
    <mergeCell ref="AG41:AH41"/>
    <mergeCell ref="B75:B81"/>
    <mergeCell ref="C75:C81"/>
    <mergeCell ref="D75:D81"/>
    <mergeCell ref="AG65:AH65"/>
    <mergeCell ref="B55:B61"/>
    <mergeCell ref="C55:C61"/>
    <mergeCell ref="D55:D61"/>
    <mergeCell ref="AG56:AH56"/>
    <mergeCell ref="AG46:AH46"/>
    <mergeCell ref="AG47:AH47"/>
    <mergeCell ref="AG49:AH49"/>
    <mergeCell ref="AG45:AH45"/>
    <mergeCell ref="AG32:AH32"/>
    <mergeCell ref="AG34:AH34"/>
    <mergeCell ref="AG35:AH35"/>
    <mergeCell ref="AG37:AH37"/>
    <mergeCell ref="AG38:AH38"/>
    <mergeCell ref="AG50:AH50"/>
    <mergeCell ref="AG51:AH51"/>
    <mergeCell ref="AG52:AH52"/>
    <mergeCell ref="AG54:AH54"/>
    <mergeCell ref="AG42:AH42"/>
    <mergeCell ref="AG44:AH44"/>
    <mergeCell ref="AG55:AH55"/>
    <mergeCell ref="AG74:AH74"/>
    <mergeCell ref="AG57:AH57"/>
    <mergeCell ref="AG58:AH58"/>
    <mergeCell ref="AG59:AH59"/>
    <mergeCell ref="AG61:AH61"/>
    <mergeCell ref="AG62:AH62"/>
    <mergeCell ref="AG63:AH63"/>
    <mergeCell ref="AG64:AH64"/>
    <mergeCell ref="AG67:AH67"/>
    <mergeCell ref="AG88:AH88"/>
    <mergeCell ref="AG76:AH76"/>
    <mergeCell ref="AG77:AH77"/>
    <mergeCell ref="AG78:AH78"/>
    <mergeCell ref="AG79:AH79"/>
    <mergeCell ref="AG81:AH81"/>
    <mergeCell ref="AG82:AH82"/>
    <mergeCell ref="AG83:AH83"/>
    <mergeCell ref="AG84:AH84"/>
    <mergeCell ref="AG85:AH85"/>
    <mergeCell ref="AG86:AH86"/>
    <mergeCell ref="AG87:AH87"/>
    <mergeCell ref="AG68:AH68"/>
    <mergeCell ref="AG69:AH69"/>
    <mergeCell ref="AG70:AH70"/>
    <mergeCell ref="AG71:AH71"/>
    <mergeCell ref="AG72:AH72"/>
    <mergeCell ref="AG75:AH75"/>
    <mergeCell ref="H56:H57"/>
    <mergeCell ref="G38:G44"/>
    <mergeCell ref="G45:G49"/>
    <mergeCell ref="G50:G54"/>
    <mergeCell ref="G62:G67"/>
    <mergeCell ref="H38:H39"/>
    <mergeCell ref="H46:H47"/>
    <mergeCell ref="G55:G61"/>
    <mergeCell ref="E32:E37"/>
    <mergeCell ref="F32:F37"/>
    <mergeCell ref="G32:G37"/>
    <mergeCell ref="F17:F22"/>
    <mergeCell ref="F38:F44"/>
    <mergeCell ref="E62:E67"/>
    <mergeCell ref="E55:E61"/>
    <mergeCell ref="E38:E44"/>
    <mergeCell ref="E23:E31"/>
    <mergeCell ref="F23:F31"/>
    <mergeCell ref="F75:F81"/>
    <mergeCell ref="G75:G81"/>
    <mergeCell ref="E68:E74"/>
    <mergeCell ref="F68:F74"/>
    <mergeCell ref="F55:F61"/>
    <mergeCell ref="E45:E49"/>
    <mergeCell ref="F62:F67"/>
    <mergeCell ref="H69:H70"/>
    <mergeCell ref="H76:H77"/>
    <mergeCell ref="G86:G88"/>
    <mergeCell ref="E82:E85"/>
    <mergeCell ref="F82:F85"/>
    <mergeCell ref="G82:G85"/>
    <mergeCell ref="E86:E88"/>
    <mergeCell ref="F86:F88"/>
    <mergeCell ref="G68:G74"/>
    <mergeCell ref="E75:E81"/>
  </mergeCells>
  <conditionalFormatting sqref="Z17:Z92">
    <cfRule type="cellIs" priority="212" dxfId="70" operator="equal" stopIfTrue="1">
      <formula>"ACEPTABLE"</formula>
    </cfRule>
    <cfRule type="cellIs" priority="214" dxfId="69" operator="equal" stopIfTrue="1">
      <formula>"NO ACEPTABLE"</formula>
    </cfRule>
  </conditionalFormatting>
  <conditionalFormatting sqref="Z17:Z92">
    <cfRule type="cellIs" priority="211" dxfId="71" operator="equal" stopIfTrue="1">
      <formula>"N0 Aceptable"</formula>
    </cfRule>
  </conditionalFormatting>
  <conditionalFormatting sqref="V63:V64 V67 V17:V21">
    <cfRule type="cellIs" priority="198" dxfId="9" operator="equal" stopIfTrue="1">
      <formula>"o"</formula>
    </cfRule>
  </conditionalFormatting>
  <conditionalFormatting sqref="Y63:Y64 Y67 Y17:Y21">
    <cfRule type="cellIs" priority="197" dxfId="9" operator="equal" stopIfTrue="1">
      <formula>"O"</formula>
    </cfRule>
  </conditionalFormatting>
  <conditionalFormatting sqref="V22">
    <cfRule type="cellIs" priority="194" dxfId="9" operator="equal" stopIfTrue="1">
      <formula>"o"</formula>
    </cfRule>
  </conditionalFormatting>
  <conditionalFormatting sqref="Y22">
    <cfRule type="cellIs" priority="193" dxfId="9" operator="equal" stopIfTrue="1">
      <formula>"O"</formula>
    </cfRule>
  </conditionalFormatting>
  <conditionalFormatting sqref="V45 V49 V86">
    <cfRule type="cellIs" priority="192" dxfId="9" operator="equal" stopIfTrue="1">
      <formula>"o"</formula>
    </cfRule>
  </conditionalFormatting>
  <conditionalFormatting sqref="Y45 Y49 Y86">
    <cfRule type="cellIs" priority="191" dxfId="9" operator="equal" stopIfTrue="1">
      <formula>"O"</formula>
    </cfRule>
  </conditionalFormatting>
  <conditionalFormatting sqref="V23:V26 V31">
    <cfRule type="cellIs" priority="188" dxfId="9" operator="equal" stopIfTrue="1">
      <formula>"o"</formula>
    </cfRule>
  </conditionalFormatting>
  <conditionalFormatting sqref="Y23:Y26 Y31">
    <cfRule type="cellIs" priority="187" dxfId="9" operator="equal" stopIfTrue="1">
      <formula>"O"</formula>
    </cfRule>
  </conditionalFormatting>
  <conditionalFormatting sqref="V32:V36">
    <cfRule type="cellIs" priority="186" dxfId="9" operator="equal" stopIfTrue="1">
      <formula>"o"</formula>
    </cfRule>
  </conditionalFormatting>
  <conditionalFormatting sqref="Y32:Y36">
    <cfRule type="cellIs" priority="185" dxfId="9" operator="equal" stopIfTrue="1">
      <formula>"O"</formula>
    </cfRule>
  </conditionalFormatting>
  <conditionalFormatting sqref="Y50:Y54">
    <cfRule type="cellIs" priority="177" dxfId="9" operator="equal" stopIfTrue="1">
      <formula>"O"</formula>
    </cfRule>
  </conditionalFormatting>
  <conditionalFormatting sqref="V38:V40 V42:V43">
    <cfRule type="cellIs" priority="184" dxfId="9" operator="equal" stopIfTrue="1">
      <formula>"o"</formula>
    </cfRule>
  </conditionalFormatting>
  <conditionalFormatting sqref="Y38:Y40 Y42:Y43">
    <cfRule type="cellIs" priority="183" dxfId="9" operator="equal" stopIfTrue="1">
      <formula>"O"</formula>
    </cfRule>
  </conditionalFormatting>
  <conditionalFormatting sqref="V50:V54">
    <cfRule type="cellIs" priority="178" dxfId="9" operator="equal" stopIfTrue="1">
      <formula>"o"</formula>
    </cfRule>
  </conditionalFormatting>
  <conditionalFormatting sqref="Y41">
    <cfRule type="cellIs" priority="181" dxfId="9" operator="equal" stopIfTrue="1">
      <formula>"O"</formula>
    </cfRule>
  </conditionalFormatting>
  <conditionalFormatting sqref="V41">
    <cfRule type="cellIs" priority="182" dxfId="9" operator="equal" stopIfTrue="1">
      <formula>"o"</formula>
    </cfRule>
  </conditionalFormatting>
  <conditionalFormatting sqref="Y46">
    <cfRule type="cellIs" priority="173" dxfId="9" operator="equal" stopIfTrue="1">
      <formula>"O"</formula>
    </cfRule>
  </conditionalFormatting>
  <conditionalFormatting sqref="V46">
    <cfRule type="cellIs" priority="174" dxfId="9" operator="equal" stopIfTrue="1">
      <formula>"o"</formula>
    </cfRule>
  </conditionalFormatting>
  <conditionalFormatting sqref="Y47:Y48">
    <cfRule type="cellIs" priority="171" dxfId="9" operator="equal" stopIfTrue="1">
      <formula>"O"</formula>
    </cfRule>
  </conditionalFormatting>
  <conditionalFormatting sqref="V47:V48">
    <cfRule type="cellIs" priority="172" dxfId="9" operator="equal" stopIfTrue="1">
      <formula>"o"</formula>
    </cfRule>
  </conditionalFormatting>
  <conditionalFormatting sqref="V44">
    <cfRule type="cellIs" priority="170" dxfId="9" operator="equal" stopIfTrue="1">
      <formula>"o"</formula>
    </cfRule>
  </conditionalFormatting>
  <conditionalFormatting sqref="Y44">
    <cfRule type="cellIs" priority="169" dxfId="9" operator="equal" stopIfTrue="1">
      <formula>"O"</formula>
    </cfRule>
  </conditionalFormatting>
  <conditionalFormatting sqref="V55:V56 V58 V61">
    <cfRule type="cellIs" priority="166" dxfId="9" operator="equal" stopIfTrue="1">
      <formula>"o"</formula>
    </cfRule>
  </conditionalFormatting>
  <conditionalFormatting sqref="Y55:Y56 Y58 Y61">
    <cfRule type="cellIs" priority="165" dxfId="9" operator="equal" stopIfTrue="1">
      <formula>"O"</formula>
    </cfRule>
  </conditionalFormatting>
  <conditionalFormatting sqref="Y57">
    <cfRule type="cellIs" priority="159" dxfId="9" operator="equal" stopIfTrue="1">
      <formula>"O"</formula>
    </cfRule>
  </conditionalFormatting>
  <conditionalFormatting sqref="V57">
    <cfRule type="cellIs" priority="160" dxfId="9" operator="equal" stopIfTrue="1">
      <formula>"o"</formula>
    </cfRule>
  </conditionalFormatting>
  <conditionalFormatting sqref="V75:V76 V78 V81">
    <cfRule type="cellIs" priority="156" dxfId="9" operator="equal" stopIfTrue="1">
      <formula>"o"</formula>
    </cfRule>
  </conditionalFormatting>
  <conditionalFormatting sqref="Y75:Y76 Y78 Y81">
    <cfRule type="cellIs" priority="155" dxfId="9" operator="equal" stopIfTrue="1">
      <formula>"O"</formula>
    </cfRule>
  </conditionalFormatting>
  <conditionalFormatting sqref="Y77">
    <cfRule type="cellIs" priority="153" dxfId="9" operator="equal" stopIfTrue="1">
      <formula>"O"</formula>
    </cfRule>
  </conditionalFormatting>
  <conditionalFormatting sqref="V77">
    <cfRule type="cellIs" priority="154" dxfId="9" operator="equal" stopIfTrue="1">
      <formula>"o"</formula>
    </cfRule>
  </conditionalFormatting>
  <conditionalFormatting sqref="V82:V84">
    <cfRule type="cellIs" priority="118" dxfId="9" operator="equal" stopIfTrue="1">
      <formula>"o"</formula>
    </cfRule>
  </conditionalFormatting>
  <conditionalFormatting sqref="Y82:Y84">
    <cfRule type="cellIs" priority="117" dxfId="9" operator="equal" stopIfTrue="1">
      <formula>"O"</formula>
    </cfRule>
  </conditionalFormatting>
  <conditionalFormatting sqref="V85">
    <cfRule type="cellIs" priority="114" dxfId="9" operator="equal" stopIfTrue="1">
      <formula>"o"</formula>
    </cfRule>
  </conditionalFormatting>
  <conditionalFormatting sqref="Y85">
    <cfRule type="cellIs" priority="113" dxfId="9" operator="equal" stopIfTrue="1">
      <formula>"O"</formula>
    </cfRule>
  </conditionalFormatting>
  <conditionalFormatting sqref="V27:V30">
    <cfRule type="cellIs" priority="110" dxfId="9" operator="equal" stopIfTrue="1">
      <formula>"o"</formula>
    </cfRule>
  </conditionalFormatting>
  <conditionalFormatting sqref="Y27:Y30">
    <cfRule type="cellIs" priority="109" dxfId="9" operator="equal" stopIfTrue="1">
      <formula>"O"</formula>
    </cfRule>
  </conditionalFormatting>
  <conditionalFormatting sqref="V88">
    <cfRule type="cellIs" priority="106" dxfId="9" operator="equal" stopIfTrue="1">
      <formula>"o"</formula>
    </cfRule>
  </conditionalFormatting>
  <conditionalFormatting sqref="Y88">
    <cfRule type="cellIs" priority="105" dxfId="9" operator="equal" stopIfTrue="1">
      <formula>"O"</formula>
    </cfRule>
  </conditionalFormatting>
  <conditionalFormatting sqref="V87">
    <cfRule type="cellIs" priority="104" dxfId="9" operator="equal" stopIfTrue="1">
      <formula>"o"</formula>
    </cfRule>
  </conditionalFormatting>
  <conditionalFormatting sqref="Y87">
    <cfRule type="cellIs" priority="103" dxfId="9" operator="equal" stopIfTrue="1">
      <formula>"O"</formula>
    </cfRule>
  </conditionalFormatting>
  <conditionalFormatting sqref="V37">
    <cfRule type="cellIs" priority="90" dxfId="9" operator="equal" stopIfTrue="1">
      <formula>"o"</formula>
    </cfRule>
  </conditionalFormatting>
  <conditionalFormatting sqref="Y37">
    <cfRule type="cellIs" priority="89" dxfId="9" operator="equal" stopIfTrue="1">
      <formula>"O"</formula>
    </cfRule>
  </conditionalFormatting>
  <conditionalFormatting sqref="V59:V60">
    <cfRule type="cellIs" priority="86" dxfId="9" operator="equal" stopIfTrue="1">
      <formula>"o"</formula>
    </cfRule>
  </conditionalFormatting>
  <conditionalFormatting sqref="Y59:Y60">
    <cfRule type="cellIs" priority="85" dxfId="9" operator="equal" stopIfTrue="1">
      <formula>"O"</formula>
    </cfRule>
  </conditionalFormatting>
  <conditionalFormatting sqref="V79:V80">
    <cfRule type="cellIs" priority="78" dxfId="9" operator="equal" stopIfTrue="1">
      <formula>"o"</formula>
    </cfRule>
  </conditionalFormatting>
  <conditionalFormatting sqref="Y79:Y80">
    <cfRule type="cellIs" priority="77" dxfId="9" operator="equal" stopIfTrue="1">
      <formula>"O"</formula>
    </cfRule>
  </conditionalFormatting>
  <conditionalFormatting sqref="V68:V69 V71 V74">
    <cfRule type="cellIs" priority="30" dxfId="9" operator="equal" stopIfTrue="1">
      <formula>"o"</formula>
    </cfRule>
  </conditionalFormatting>
  <conditionalFormatting sqref="Y68:Y69 Y71 Y74">
    <cfRule type="cellIs" priority="29" dxfId="9" operator="equal" stopIfTrue="1">
      <formula>"O"</formula>
    </cfRule>
  </conditionalFormatting>
  <conditionalFormatting sqref="Y70">
    <cfRule type="cellIs" priority="27" dxfId="9" operator="equal" stopIfTrue="1">
      <formula>"O"</formula>
    </cfRule>
  </conditionalFormatting>
  <conditionalFormatting sqref="V70">
    <cfRule type="cellIs" priority="28" dxfId="9" operator="equal" stopIfTrue="1">
      <formula>"o"</formula>
    </cfRule>
  </conditionalFormatting>
  <conditionalFormatting sqref="V72:V73">
    <cfRule type="cellIs" priority="26" dxfId="9" operator="equal" stopIfTrue="1">
      <formula>"o"</formula>
    </cfRule>
  </conditionalFormatting>
  <conditionalFormatting sqref="Y72:Y73">
    <cfRule type="cellIs" priority="25" dxfId="9" operator="equal" stopIfTrue="1">
      <formula>"O"</formula>
    </cfRule>
  </conditionalFormatting>
  <conditionalFormatting sqref="V62">
    <cfRule type="cellIs" priority="21" dxfId="9" operator="equal" stopIfTrue="1">
      <formula>"o"</formula>
    </cfRule>
  </conditionalFormatting>
  <conditionalFormatting sqref="Y62">
    <cfRule type="cellIs" priority="20" dxfId="9" operator="equal" stopIfTrue="1">
      <formula>"O"</formula>
    </cfRule>
  </conditionalFormatting>
  <conditionalFormatting sqref="V65:V66">
    <cfRule type="cellIs" priority="16" dxfId="9" operator="equal" stopIfTrue="1">
      <formula>"o"</formula>
    </cfRule>
  </conditionalFormatting>
  <conditionalFormatting sqref="Y65">
    <cfRule type="cellIs" priority="15" dxfId="9" operator="equal" stopIfTrue="1">
      <formula>"O"</formula>
    </cfRule>
  </conditionalFormatting>
  <conditionalFormatting sqref="Y66">
    <cfRule type="cellIs" priority="11" dxfId="9" operator="equal" stopIfTrue="1">
      <formula>"O"</formula>
    </cfRule>
  </conditionalFormatting>
  <conditionalFormatting sqref="V89">
    <cfRule type="cellIs" priority="7" dxfId="9" operator="equal" stopIfTrue="1">
      <formula>"o"</formula>
    </cfRule>
  </conditionalFormatting>
  <conditionalFormatting sqref="Y89:Y90">
    <cfRule type="cellIs" priority="6" dxfId="9" operator="equal" stopIfTrue="1">
      <formula>"O"</formula>
    </cfRule>
  </conditionalFormatting>
  <conditionalFormatting sqref="V90">
    <cfRule type="cellIs" priority="3" dxfId="9" operator="equal" stopIfTrue="1">
      <formula>"o"</formula>
    </cfRule>
  </conditionalFormatting>
  <conditionalFormatting sqref="Z1:Z65536">
    <cfRule type="cellIs" priority="1" dxfId="0" operator="equal" stopIfTrue="1">
      <formula>"Aceptable con control especifico"</formula>
    </cfRule>
  </conditionalFormatting>
  <dataValidations count="13">
    <dataValidation allowBlank="1" showInputMessage="1" showErrorMessage="1" promptTitle="DETERMINACION DEL ND #2" prompt="(MA)-10- Medidas preventivas es nula o no existe, o ambos.&#10;(A)-6- Medidas preventivas es baja o ambos &#10;(M)-2- Medidas preventivas Moderada o ambos.&#10;(B)- N.A.V.- Riesgo Controlado. =(IV) #8" sqref="O14:R14"/>
    <dataValidation errorStyle="warning" allowBlank="1" showInputMessage="1" showErrorMessage="1" promptTitle="NIVEL DE EXPOSICIÓN #3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errorTitle="COLOQUE SOLO" error="1,2,3, O 4" sqref="T15:T16"/>
    <dataValidation allowBlank="1" showInputMessage="1" showErrorMessage="1" promptTitle="NP #5" prompt="Si 40&lt;NP&lt;24, Muy alto (A)&#10;Si 20&lt;NP&lt;10, Alto (A)&#10;Si 8&lt;NP&lt;6, Medio (M)&#10;Si 4&lt;NP&lt;2, Bajo (B)" sqref="V15:V16"/>
    <dataValidation allowBlank="1" showInputMessage="1" showErrorMessage="1" promptTitle="NIVEL DE CONSECUENCIA #6" prompt="100: Muerte(s)&#10;60: Lesiones o enfermedades graves irreparables (incapacidad permanente parcial o invalidez)&#10;25: Lesiones o enfermedades con incapacidad laboral temporal (ILT)&#10;10: Lesiones o enfermedades que no requieren incapacidad.  " sqref="W15:W16"/>
    <dataValidation allowBlank="1" showInputMessage="1" showErrorMessage="1" promptTitle="NIVEL DE RIESGO #8" prompt="I  entre 4000-600&#10;II entre 500-150&#10;III entre 120-40&#10;IV si es igual a 20" sqref="Y15:Y16"/>
    <dataValidation type="list" allowBlank="1" showInputMessage="1" showErrorMessage="1" sqref="G17:G18">
      <formula1>"SI,NO"</formula1>
    </dataValidation>
    <dataValidation type="list" allowBlank="1" showInputMessage="1" showErrorMessage="1" sqref="O17:O88">
      <formula1>"(MA)"</formula1>
    </dataValidation>
    <dataValidation errorStyle="warning" type="list" allowBlank="1" showInputMessage="1" showErrorMessage="1" errorTitle="COLOQUE SOLO" error="1,2,3, O 4" sqref="T17:T90">
      <formula1>"4,3,2,1"</formula1>
    </dataValidation>
    <dataValidation type="list" allowBlank="1" showInputMessage="1" showErrorMessage="1" sqref="P17:P90">
      <formula1>"(A)"</formula1>
    </dataValidation>
    <dataValidation type="list" allowBlank="1" showInputMessage="1" showErrorMessage="1" sqref="Q17:Q90">
      <formula1>"(M)"</formula1>
    </dataValidation>
    <dataValidation type="list" allowBlank="1" showInputMessage="1" showErrorMessage="1" sqref="R17:R90">
      <formula1>"(B)"</formula1>
    </dataValidation>
    <dataValidation type="list" allowBlank="1" showInputMessage="1" showErrorMessage="1" sqref="S17:S90">
      <formula1>"2,6,10"</formula1>
    </dataValidation>
    <dataValidation type="list" allowBlank="1" showInputMessage="1" showErrorMessage="1" sqref="W17:W90">
      <formula1>"10,25,60,100"</formula1>
    </dataValidation>
  </dataValidations>
  <printOptions horizontalCentered="1"/>
  <pageMargins left="0" right="0" top="0.3937007874015748" bottom="0.3937007874015748" header="0" footer="0"/>
  <pageSetup horizontalDpi="600" verticalDpi="600" orientation="landscape" scale="45" r:id="rId4"/>
  <rowBreaks count="1" manualBreakCount="1">
    <brk id="26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1">
      <selection activeCell="G4" sqref="G4:I5"/>
    </sheetView>
  </sheetViews>
  <sheetFormatPr defaultColWidth="11.421875" defaultRowHeight="12.75"/>
  <cols>
    <col min="1" max="1" width="1.8515625" style="0" customWidth="1"/>
    <col min="2" max="2" width="27.7109375" style="0" customWidth="1"/>
    <col min="3" max="5" width="12.7109375" style="0" customWidth="1"/>
    <col min="6" max="6" width="27.00390625" style="0" customWidth="1"/>
    <col min="7" max="9" width="12.7109375" style="0" customWidth="1"/>
  </cols>
  <sheetData>
    <row r="1" ht="14.25">
      <c r="B1" s="17"/>
    </row>
    <row r="2" ht="15" customHeight="1">
      <c r="B2" s="23" t="s">
        <v>42</v>
      </c>
    </row>
    <row r="3" spans="2:9" ht="18.75" customHeight="1">
      <c r="B3" s="125" t="s">
        <v>43</v>
      </c>
      <c r="C3" s="125"/>
      <c r="D3" s="125"/>
      <c r="E3" s="125"/>
      <c r="F3" s="125"/>
      <c r="G3" s="125"/>
      <c r="H3" s="125"/>
      <c r="I3" s="125"/>
    </row>
    <row r="4" spans="4:9" ht="21" customHeight="1">
      <c r="D4" s="1"/>
      <c r="E4" s="1"/>
      <c r="F4" s="1"/>
      <c r="G4" s="128"/>
      <c r="H4" s="129"/>
      <c r="I4" s="130"/>
    </row>
    <row r="5" spans="4:9" ht="24" customHeight="1">
      <c r="D5" s="1"/>
      <c r="E5" s="1"/>
      <c r="F5" s="1"/>
      <c r="G5" s="131"/>
      <c r="H5" s="132"/>
      <c r="I5" s="133"/>
    </row>
    <row r="6" spans="2:9" ht="12.75">
      <c r="B6" s="18" t="s">
        <v>44</v>
      </c>
      <c r="C6" s="126" t="s">
        <v>24</v>
      </c>
      <c r="D6" s="126"/>
      <c r="E6" s="126"/>
      <c r="F6" s="18" t="s">
        <v>44</v>
      </c>
      <c r="G6" s="127" t="s">
        <v>24</v>
      </c>
      <c r="H6" s="127"/>
      <c r="I6" s="127"/>
    </row>
    <row r="7" spans="2:9" ht="12.75">
      <c r="B7" s="18" t="s">
        <v>40</v>
      </c>
      <c r="C7" s="18" t="s">
        <v>45</v>
      </c>
      <c r="D7" s="18" t="s">
        <v>11</v>
      </c>
      <c r="E7" s="18" t="s">
        <v>46</v>
      </c>
      <c r="F7" s="18" t="s">
        <v>36</v>
      </c>
      <c r="G7" s="18" t="s">
        <v>45</v>
      </c>
      <c r="H7" s="18" t="s">
        <v>11</v>
      </c>
      <c r="I7" s="18" t="s">
        <v>46</v>
      </c>
    </row>
    <row r="8" spans="2:9" ht="12.75">
      <c r="B8" s="19" t="s">
        <v>47</v>
      </c>
      <c r="C8" s="20"/>
      <c r="D8" s="20" t="s">
        <v>2</v>
      </c>
      <c r="E8" s="20"/>
      <c r="F8" s="19" t="s">
        <v>48</v>
      </c>
      <c r="G8" s="20"/>
      <c r="H8" s="20"/>
      <c r="I8" s="20"/>
    </row>
    <row r="9" spans="2:9" ht="12.75">
      <c r="B9" s="19" t="s">
        <v>49</v>
      </c>
      <c r="C9" s="20"/>
      <c r="D9" s="20"/>
      <c r="E9" s="63" t="s">
        <v>2</v>
      </c>
      <c r="F9" s="19" t="s">
        <v>50</v>
      </c>
      <c r="G9" s="20"/>
      <c r="H9" s="20" t="s">
        <v>2</v>
      </c>
      <c r="I9" s="20"/>
    </row>
    <row r="10" spans="2:9" ht="12.75">
      <c r="B10" s="19" t="s">
        <v>51</v>
      </c>
      <c r="C10" s="20"/>
      <c r="D10" s="20"/>
      <c r="E10" s="63" t="s">
        <v>2</v>
      </c>
      <c r="F10" s="19" t="s">
        <v>52</v>
      </c>
      <c r="G10" s="20"/>
      <c r="H10" s="20"/>
      <c r="I10" s="20"/>
    </row>
    <row r="11" spans="2:9" ht="12.75">
      <c r="B11" s="19" t="s">
        <v>53</v>
      </c>
      <c r="C11" s="20"/>
      <c r="D11" s="20" t="s">
        <v>2</v>
      </c>
      <c r="E11" s="20"/>
      <c r="F11" s="19" t="s">
        <v>54</v>
      </c>
      <c r="G11" s="20"/>
      <c r="H11" s="20" t="s">
        <v>2</v>
      </c>
      <c r="I11" s="20"/>
    </row>
    <row r="12" spans="2:9" ht="12.75">
      <c r="B12" s="19" t="s">
        <v>55</v>
      </c>
      <c r="C12" s="20"/>
      <c r="D12" s="20"/>
      <c r="E12" s="20"/>
      <c r="F12" s="19" t="s">
        <v>56</v>
      </c>
      <c r="G12" s="20"/>
      <c r="H12" s="20" t="s">
        <v>2</v>
      </c>
      <c r="I12" s="20"/>
    </row>
    <row r="13" spans="2:9" ht="12.75">
      <c r="B13" s="19" t="s">
        <v>57</v>
      </c>
      <c r="C13" s="20"/>
      <c r="D13" s="20" t="s">
        <v>2</v>
      </c>
      <c r="E13" s="20"/>
      <c r="F13" s="19" t="s">
        <v>58</v>
      </c>
      <c r="G13" s="20"/>
      <c r="H13" s="20"/>
      <c r="I13" s="20"/>
    </row>
    <row r="14" spans="2:9" ht="12.75">
      <c r="B14" s="19" t="s">
        <v>59</v>
      </c>
      <c r="C14" s="20"/>
      <c r="D14" s="20"/>
      <c r="E14" s="20"/>
      <c r="F14" s="19" t="s">
        <v>60</v>
      </c>
      <c r="G14" s="20"/>
      <c r="H14" s="20" t="s">
        <v>2</v>
      </c>
      <c r="I14" s="20"/>
    </row>
    <row r="15" spans="2:9" ht="12.75">
      <c r="B15" s="19" t="s">
        <v>61</v>
      </c>
      <c r="C15" s="20"/>
      <c r="D15" s="20" t="s">
        <v>2</v>
      </c>
      <c r="E15" s="20"/>
      <c r="F15" s="19" t="s">
        <v>120</v>
      </c>
      <c r="G15" s="20"/>
      <c r="H15" s="20"/>
      <c r="I15" s="20" t="s">
        <v>2</v>
      </c>
    </row>
    <row r="16" spans="2:9" ht="12.75">
      <c r="B16" s="19" t="s">
        <v>62</v>
      </c>
      <c r="C16" s="20"/>
      <c r="D16" s="20"/>
      <c r="E16" s="20"/>
      <c r="F16" s="19" t="s">
        <v>119</v>
      </c>
      <c r="G16" s="20"/>
      <c r="H16" s="20"/>
      <c r="I16" s="20"/>
    </row>
    <row r="17" spans="2:9" ht="12.75">
      <c r="B17" s="19"/>
      <c r="C17" s="20"/>
      <c r="D17" s="20"/>
      <c r="E17" s="20"/>
      <c r="F17" s="21" t="s">
        <v>121</v>
      </c>
      <c r="G17" s="22"/>
      <c r="H17" s="20"/>
      <c r="I17" s="20" t="s">
        <v>2</v>
      </c>
    </row>
    <row r="18" spans="2:9" ht="12.75">
      <c r="B18" s="19"/>
      <c r="C18" s="20"/>
      <c r="D18" s="20"/>
      <c r="E18" s="20"/>
      <c r="F18" s="19"/>
      <c r="G18" s="20"/>
      <c r="H18" s="20"/>
      <c r="I18" s="20"/>
    </row>
    <row r="19" spans="2:9" ht="12.75">
      <c r="B19" s="19"/>
      <c r="C19" s="20"/>
      <c r="D19" s="20"/>
      <c r="E19" s="20"/>
      <c r="F19" s="19"/>
      <c r="G19" s="20"/>
      <c r="H19" s="20"/>
      <c r="I19" s="20"/>
    </row>
    <row r="20" spans="2:9" ht="12.75">
      <c r="B20" s="18" t="s">
        <v>63</v>
      </c>
      <c r="C20" s="18" t="s">
        <v>45</v>
      </c>
      <c r="D20" s="18" t="s">
        <v>11</v>
      </c>
      <c r="E20" s="18" t="s">
        <v>46</v>
      </c>
      <c r="F20" s="18" t="s">
        <v>64</v>
      </c>
      <c r="G20" s="18" t="s">
        <v>45</v>
      </c>
      <c r="H20" s="18" t="s">
        <v>11</v>
      </c>
      <c r="I20" s="18" t="s">
        <v>46</v>
      </c>
    </row>
    <row r="21" spans="2:9" ht="12.75">
      <c r="B21" s="19" t="s">
        <v>65</v>
      </c>
      <c r="C21" s="20"/>
      <c r="D21" s="20" t="s">
        <v>2</v>
      </c>
      <c r="E21" s="20"/>
      <c r="F21" s="19" t="s">
        <v>66</v>
      </c>
      <c r="G21" s="20"/>
      <c r="H21" s="20"/>
      <c r="I21" s="63" t="s">
        <v>2</v>
      </c>
    </row>
    <row r="22" spans="2:9" ht="12.75">
      <c r="B22" s="19" t="s">
        <v>67</v>
      </c>
      <c r="C22" s="20"/>
      <c r="D22" s="20"/>
      <c r="E22" s="20"/>
      <c r="F22" s="19" t="s">
        <v>68</v>
      </c>
      <c r="G22" s="20"/>
      <c r="H22" s="20"/>
      <c r="I22" s="20"/>
    </row>
    <row r="23" spans="2:9" ht="12.75">
      <c r="B23" s="19" t="s">
        <v>69</v>
      </c>
      <c r="C23" s="20"/>
      <c r="D23" s="20"/>
      <c r="E23" s="20"/>
      <c r="F23" s="19" t="s">
        <v>70</v>
      </c>
      <c r="G23" s="20"/>
      <c r="H23" s="20"/>
      <c r="I23" s="20"/>
    </row>
    <row r="24" spans="2:9" ht="12.75">
      <c r="B24" s="19" t="s">
        <v>71</v>
      </c>
      <c r="C24" s="20"/>
      <c r="D24" s="20"/>
      <c r="E24" s="20"/>
      <c r="F24" s="19" t="s">
        <v>72</v>
      </c>
      <c r="G24" s="20"/>
      <c r="H24" s="20"/>
      <c r="I24" s="20"/>
    </row>
    <row r="25" spans="2:9" ht="12.75">
      <c r="B25" s="19" t="s">
        <v>73</v>
      </c>
      <c r="C25" s="20"/>
      <c r="D25" s="20"/>
      <c r="E25" s="20"/>
      <c r="F25" s="21" t="s">
        <v>74</v>
      </c>
      <c r="G25" s="20"/>
      <c r="H25" s="20"/>
      <c r="I25" s="20"/>
    </row>
    <row r="26" spans="2:9" ht="12.75">
      <c r="B26" s="19" t="s">
        <v>75</v>
      </c>
      <c r="C26" s="20"/>
      <c r="D26" s="20"/>
      <c r="E26" s="20"/>
      <c r="F26" s="19" t="s">
        <v>76</v>
      </c>
      <c r="G26" s="20"/>
      <c r="H26" s="20"/>
      <c r="I26" s="20"/>
    </row>
    <row r="27" spans="2:9" ht="12.75">
      <c r="B27" s="19" t="s">
        <v>77</v>
      </c>
      <c r="C27" s="20"/>
      <c r="D27" s="20"/>
      <c r="E27" s="20"/>
      <c r="F27" s="19" t="s">
        <v>78</v>
      </c>
      <c r="G27" s="20"/>
      <c r="H27" s="20"/>
      <c r="I27" s="20" t="s">
        <v>2</v>
      </c>
    </row>
    <row r="28" spans="2:9" ht="12.75">
      <c r="B28" s="19" t="s">
        <v>79</v>
      </c>
      <c r="C28" s="20"/>
      <c r="D28" s="20"/>
      <c r="E28" s="20"/>
      <c r="F28" s="19" t="s">
        <v>80</v>
      </c>
      <c r="G28" s="20"/>
      <c r="H28" s="20"/>
      <c r="I28" s="20"/>
    </row>
    <row r="29" spans="2:9" ht="12.75">
      <c r="B29" s="18" t="s">
        <v>81</v>
      </c>
      <c r="C29" s="18" t="s">
        <v>45</v>
      </c>
      <c r="D29" s="18" t="s">
        <v>11</v>
      </c>
      <c r="E29" s="18" t="s">
        <v>46</v>
      </c>
      <c r="F29" s="19" t="s">
        <v>82</v>
      </c>
      <c r="G29" s="20"/>
      <c r="H29" s="20"/>
      <c r="I29" s="20"/>
    </row>
    <row r="30" spans="2:9" ht="12.75">
      <c r="B30" s="19" t="s">
        <v>83</v>
      </c>
      <c r="C30" s="20"/>
      <c r="D30" s="20" t="s">
        <v>2</v>
      </c>
      <c r="E30" s="20"/>
      <c r="F30" s="19" t="s">
        <v>84</v>
      </c>
      <c r="G30" s="20"/>
      <c r="H30" s="20"/>
      <c r="I30" s="20"/>
    </row>
    <row r="31" spans="2:9" ht="12.75">
      <c r="B31" s="19" t="s">
        <v>85</v>
      </c>
      <c r="C31" s="20"/>
      <c r="D31" s="20" t="s">
        <v>2</v>
      </c>
      <c r="E31" s="20"/>
      <c r="F31" s="19" t="s">
        <v>86</v>
      </c>
      <c r="G31" s="20"/>
      <c r="H31" s="20"/>
      <c r="I31" s="63" t="s">
        <v>2</v>
      </c>
    </row>
    <row r="32" spans="2:9" ht="12.75">
      <c r="B32" s="19" t="s">
        <v>87</v>
      </c>
      <c r="C32" s="20"/>
      <c r="D32" s="20" t="s">
        <v>2</v>
      </c>
      <c r="E32" s="20"/>
      <c r="F32" s="19"/>
      <c r="G32" s="20"/>
      <c r="H32" s="20"/>
      <c r="I32" s="20"/>
    </row>
    <row r="33" spans="2:9" ht="12.75">
      <c r="B33" s="19" t="s">
        <v>88</v>
      </c>
      <c r="C33" s="20"/>
      <c r="D33" s="20"/>
      <c r="E33" s="20"/>
      <c r="F33" s="19"/>
      <c r="G33" s="20"/>
      <c r="H33" s="20"/>
      <c r="I33" s="20"/>
    </row>
    <row r="34" spans="2:9" ht="12.75">
      <c r="B34" s="19" t="s">
        <v>89</v>
      </c>
      <c r="C34" s="20"/>
      <c r="D34" s="20"/>
      <c r="E34" s="20"/>
      <c r="F34" s="19"/>
      <c r="G34" s="20"/>
      <c r="H34" s="20"/>
      <c r="I34" s="20"/>
    </row>
    <row r="35" spans="2:9" ht="12.75">
      <c r="B35" s="18" t="s">
        <v>90</v>
      </c>
      <c r="C35" s="18" t="s">
        <v>45</v>
      </c>
      <c r="D35" s="18" t="s">
        <v>11</v>
      </c>
      <c r="E35" s="18" t="s">
        <v>46</v>
      </c>
      <c r="F35" s="18" t="s">
        <v>100</v>
      </c>
      <c r="G35" s="18" t="s">
        <v>45</v>
      </c>
      <c r="H35" s="18" t="s">
        <v>11</v>
      </c>
      <c r="I35" s="18" t="s">
        <v>46</v>
      </c>
    </row>
    <row r="36" spans="2:9" ht="12.75">
      <c r="B36" s="19" t="s">
        <v>91</v>
      </c>
      <c r="C36" s="20"/>
      <c r="D36" s="20"/>
      <c r="E36" s="20"/>
      <c r="F36" s="19" t="s">
        <v>102</v>
      </c>
      <c r="G36" s="20"/>
      <c r="H36" s="20"/>
      <c r="I36" s="20"/>
    </row>
    <row r="37" spans="2:9" ht="12.75">
      <c r="B37" s="19" t="s">
        <v>92</v>
      </c>
      <c r="C37" s="20"/>
      <c r="D37" s="20" t="s">
        <v>2</v>
      </c>
      <c r="E37" s="20"/>
      <c r="F37" s="19" t="s">
        <v>104</v>
      </c>
      <c r="G37" s="20"/>
      <c r="H37" s="20"/>
      <c r="I37" s="20"/>
    </row>
    <row r="38" spans="2:9" ht="12.75">
      <c r="B38" s="19" t="s">
        <v>93</v>
      </c>
      <c r="C38" s="20"/>
      <c r="D38" s="20" t="s">
        <v>2</v>
      </c>
      <c r="E38" s="20"/>
      <c r="F38" s="21" t="s">
        <v>106</v>
      </c>
      <c r="G38" s="20" t="s">
        <v>2</v>
      </c>
      <c r="H38" s="20"/>
      <c r="I38" s="20"/>
    </row>
    <row r="39" spans="2:9" ht="12.75">
      <c r="B39" s="19" t="s">
        <v>94</v>
      </c>
      <c r="C39" s="20" t="s">
        <v>2</v>
      </c>
      <c r="D39" s="20"/>
      <c r="E39" s="20"/>
      <c r="F39" s="19" t="s">
        <v>108</v>
      </c>
      <c r="G39" s="20"/>
      <c r="H39" s="20"/>
      <c r="I39" s="20"/>
    </row>
    <row r="40" spans="2:9" ht="12.75">
      <c r="B40" s="19" t="s">
        <v>95</v>
      </c>
      <c r="C40" s="20"/>
      <c r="D40" s="20" t="s">
        <v>2</v>
      </c>
      <c r="E40" s="20"/>
      <c r="F40" s="21" t="s">
        <v>110</v>
      </c>
      <c r="G40" s="20"/>
      <c r="H40" s="20"/>
      <c r="I40" s="20"/>
    </row>
    <row r="41" spans="2:9" ht="12.75">
      <c r="B41" s="19" t="s">
        <v>96</v>
      </c>
      <c r="C41" s="20"/>
      <c r="D41" s="20"/>
      <c r="E41" s="20"/>
      <c r="F41" s="19" t="s">
        <v>112</v>
      </c>
      <c r="G41" s="20" t="s">
        <v>2</v>
      </c>
      <c r="H41" s="20"/>
      <c r="I41" s="20"/>
    </row>
    <row r="42" spans="2:9" ht="12.75">
      <c r="B42" s="19" t="s">
        <v>97</v>
      </c>
      <c r="C42" s="20"/>
      <c r="D42" s="20"/>
      <c r="E42" s="20"/>
      <c r="F42" s="19" t="s">
        <v>114</v>
      </c>
      <c r="G42" s="20" t="s">
        <v>2</v>
      </c>
      <c r="H42" s="20"/>
      <c r="I42" s="20"/>
    </row>
    <row r="43" spans="2:9" ht="12.75">
      <c r="B43" s="19" t="s">
        <v>98</v>
      </c>
      <c r="C43" s="20"/>
      <c r="D43" s="20"/>
      <c r="E43" s="20"/>
      <c r="F43" s="19" t="s">
        <v>116</v>
      </c>
      <c r="G43" s="20" t="s">
        <v>2</v>
      </c>
      <c r="H43" s="20"/>
      <c r="I43" s="20"/>
    </row>
    <row r="44" spans="2:9" ht="12.75">
      <c r="B44" s="19"/>
      <c r="C44" s="20"/>
      <c r="D44" s="20"/>
      <c r="E44" s="20"/>
      <c r="F44" s="19" t="s">
        <v>118</v>
      </c>
      <c r="G44" s="20"/>
      <c r="H44" s="20"/>
      <c r="I44" s="20"/>
    </row>
    <row r="45" spans="2:9" ht="12.75">
      <c r="B45" s="21"/>
      <c r="C45" s="22"/>
      <c r="D45" s="22"/>
      <c r="E45" s="22"/>
      <c r="F45" s="21"/>
      <c r="G45" s="22"/>
      <c r="H45" s="22"/>
      <c r="I45" s="22"/>
    </row>
    <row r="46" spans="2:9" ht="12.75">
      <c r="B46" s="18" t="s">
        <v>99</v>
      </c>
      <c r="C46" s="18" t="s">
        <v>45</v>
      </c>
      <c r="D46" s="18" t="s">
        <v>11</v>
      </c>
      <c r="E46" s="18" t="s">
        <v>46</v>
      </c>
      <c r="F46" s="18" t="s">
        <v>122</v>
      </c>
      <c r="G46" s="18" t="s">
        <v>45</v>
      </c>
      <c r="H46" s="18" t="s">
        <v>11</v>
      </c>
      <c r="I46" s="18" t="s">
        <v>46</v>
      </c>
    </row>
    <row r="47" spans="2:9" ht="12.75">
      <c r="B47" s="19" t="s">
        <v>101</v>
      </c>
      <c r="C47" s="20"/>
      <c r="D47" s="20" t="s">
        <v>2</v>
      </c>
      <c r="E47" s="20"/>
      <c r="F47" s="19" t="s">
        <v>123</v>
      </c>
      <c r="G47" s="20"/>
      <c r="H47" s="20"/>
      <c r="I47" s="20" t="s">
        <v>2</v>
      </c>
    </row>
    <row r="48" spans="2:9" ht="12.75">
      <c r="B48" s="19" t="s">
        <v>103</v>
      </c>
      <c r="C48" s="20"/>
      <c r="D48" s="20"/>
      <c r="E48" s="20"/>
      <c r="F48" s="19" t="s">
        <v>124</v>
      </c>
      <c r="G48" s="20"/>
      <c r="H48" s="20"/>
      <c r="I48" s="20"/>
    </row>
    <row r="49" spans="2:9" ht="12.75">
      <c r="B49" s="19" t="s">
        <v>105</v>
      </c>
      <c r="C49" s="20"/>
      <c r="D49" s="20"/>
      <c r="E49" s="20"/>
      <c r="F49" s="21" t="s">
        <v>125</v>
      </c>
      <c r="G49" s="20"/>
      <c r="H49" s="20"/>
      <c r="I49" s="20"/>
    </row>
    <row r="50" spans="2:9" ht="12.75">
      <c r="B50" s="19" t="s">
        <v>107</v>
      </c>
      <c r="C50" s="20" t="s">
        <v>2</v>
      </c>
      <c r="D50" s="20"/>
      <c r="E50" s="20"/>
      <c r="F50" s="19" t="s">
        <v>126</v>
      </c>
      <c r="G50" s="20"/>
      <c r="H50" s="20"/>
      <c r="I50" s="20"/>
    </row>
    <row r="51" spans="2:9" ht="12.75">
      <c r="B51" s="19" t="s">
        <v>109</v>
      </c>
      <c r="C51" s="20"/>
      <c r="D51" s="20" t="s">
        <v>2</v>
      </c>
      <c r="E51" s="20"/>
      <c r="F51" s="21" t="s">
        <v>127</v>
      </c>
      <c r="G51" s="20"/>
      <c r="H51" s="20"/>
      <c r="I51" s="20"/>
    </row>
    <row r="52" spans="2:9" ht="12.75">
      <c r="B52" s="19" t="s">
        <v>111</v>
      </c>
      <c r="C52" s="20"/>
      <c r="D52" s="20"/>
      <c r="E52" s="20"/>
      <c r="F52" s="19" t="s">
        <v>228</v>
      </c>
      <c r="G52" s="20"/>
      <c r="H52" s="20"/>
      <c r="I52" s="20"/>
    </row>
    <row r="53" spans="2:9" ht="12.75">
      <c r="B53" s="19" t="s">
        <v>113</v>
      </c>
      <c r="C53" s="20"/>
      <c r="D53" s="20"/>
      <c r="E53" s="20"/>
      <c r="F53" s="19" t="s">
        <v>225</v>
      </c>
      <c r="G53" s="20"/>
      <c r="H53" s="20" t="s">
        <v>2</v>
      </c>
      <c r="I53" s="20"/>
    </row>
    <row r="54" spans="2:9" ht="12.75">
      <c r="B54" s="19" t="s">
        <v>115</v>
      </c>
      <c r="C54" s="20" t="s">
        <v>2</v>
      </c>
      <c r="D54" s="20"/>
      <c r="E54" s="20"/>
      <c r="F54" s="19" t="s">
        <v>226</v>
      </c>
      <c r="G54" s="20"/>
      <c r="H54" s="20"/>
      <c r="I54" s="20" t="s">
        <v>2</v>
      </c>
    </row>
    <row r="55" spans="2:9" ht="12.75">
      <c r="B55" s="19" t="s">
        <v>117</v>
      </c>
      <c r="C55" s="20"/>
      <c r="D55" s="20" t="s">
        <v>2</v>
      </c>
      <c r="E55" s="20"/>
      <c r="F55" s="19" t="s">
        <v>227</v>
      </c>
      <c r="G55" s="20"/>
      <c r="H55" s="20"/>
      <c r="I55" s="20"/>
    </row>
    <row r="56" spans="2:9" ht="12.75">
      <c r="B56" s="19"/>
      <c r="C56" s="20"/>
      <c r="D56" s="20"/>
      <c r="E56" s="20"/>
      <c r="F56" s="19"/>
      <c r="G56" s="20"/>
      <c r="H56" s="20"/>
      <c r="I56" s="20"/>
    </row>
    <row r="57" spans="2:9" ht="12.75">
      <c r="B57" s="19"/>
      <c r="C57" s="20"/>
      <c r="D57" s="20"/>
      <c r="E57" s="20"/>
      <c r="F57" s="19"/>
      <c r="G57" s="20"/>
      <c r="H57" s="20"/>
      <c r="I57" s="20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</sheetData>
  <sheetProtection/>
  <mergeCells count="4">
    <mergeCell ref="B3:I3"/>
    <mergeCell ref="C6:E6"/>
    <mergeCell ref="G6:I6"/>
    <mergeCell ref="G4:I5"/>
  </mergeCells>
  <conditionalFormatting sqref="C8:C19 G8:G19 C21:C28 C30:C34 C36:C45 C47:C57 G21:G34 G36:G45 G47:G57">
    <cfRule type="cellIs" priority="12" dxfId="6" operator="equal" stopIfTrue="1">
      <formula>"X"</formula>
    </cfRule>
  </conditionalFormatting>
  <conditionalFormatting sqref="D30:D34 D36:D45 H21:H34 H36:H45 H47:H57 D47:D57 D8:D19 H8:H19 D21:D28">
    <cfRule type="cellIs" priority="11" dxfId="2" operator="equal" stopIfTrue="1">
      <formula>"X"</formula>
    </cfRule>
  </conditionalFormatting>
  <conditionalFormatting sqref="E8 I8:I14 E21:E28 E30:E34 E36:E45 E47:E57 I36:I45 I47:I57 E11:E19 I16 I18:I19 I21:I34">
    <cfRule type="cellIs" priority="10" dxfId="0" operator="equal" stopIfTrue="1">
      <formula>"X"</formula>
    </cfRule>
  </conditionalFormatting>
  <conditionalFormatting sqref="I15">
    <cfRule type="cellIs" priority="4" dxfId="2" operator="equal" stopIfTrue="1">
      <formula>"X"</formula>
    </cfRule>
  </conditionalFormatting>
  <conditionalFormatting sqref="I17">
    <cfRule type="cellIs" priority="3" dxfId="2" operator="equal" stopIfTrue="1">
      <formula>"X"</formula>
    </cfRule>
  </conditionalFormatting>
  <conditionalFormatting sqref="E9">
    <cfRule type="cellIs" priority="2" dxfId="0" operator="equal" stopIfTrue="1">
      <formula>"X"</formula>
    </cfRule>
  </conditionalFormatting>
  <conditionalFormatting sqref="E10">
    <cfRule type="cellIs" priority="1" dxfId="0" operator="equal" stopIfTrue="1">
      <formula>"X"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4"/>
  <sheetViews>
    <sheetView zoomScalePageLayoutView="0" workbookViewId="0" topLeftCell="A1">
      <selection activeCell="M11" sqref="M11"/>
    </sheetView>
  </sheetViews>
  <sheetFormatPr defaultColWidth="11.421875" defaultRowHeight="12.75"/>
  <cols>
    <col min="1" max="1" width="28.7109375" style="0" bestFit="1" customWidth="1"/>
    <col min="2" max="2" width="18.28125" style="0" bestFit="1" customWidth="1"/>
  </cols>
  <sheetData>
    <row r="2" ht="27.75" customHeight="1">
      <c r="A2" s="47" t="s">
        <v>155</v>
      </c>
    </row>
    <row r="4" spans="1:2" ht="14.25">
      <c r="A4" s="25" t="s">
        <v>36</v>
      </c>
      <c r="B4" s="25" t="s">
        <v>129</v>
      </c>
    </row>
    <row r="5" spans="1:2" ht="14.25">
      <c r="A5" s="17" t="s">
        <v>132</v>
      </c>
      <c r="B5" s="24">
        <v>60</v>
      </c>
    </row>
    <row r="6" spans="1:2" ht="14.25">
      <c r="A6" s="17" t="s">
        <v>41</v>
      </c>
      <c r="B6" s="24">
        <v>240</v>
      </c>
    </row>
    <row r="7" spans="1:2" ht="14.25">
      <c r="A7" s="17" t="s">
        <v>130</v>
      </c>
      <c r="B7" s="24">
        <v>1000</v>
      </c>
    </row>
    <row r="8" spans="1:2" ht="14.25">
      <c r="A8" s="17" t="s">
        <v>131</v>
      </c>
      <c r="B8" s="24">
        <v>1080</v>
      </c>
    </row>
    <row r="9" spans="1:2" ht="14.25">
      <c r="A9" s="17" t="s">
        <v>121</v>
      </c>
      <c r="B9" s="24">
        <v>450</v>
      </c>
    </row>
    <row r="10" spans="1:2" ht="14.25">
      <c r="A10" s="17"/>
      <c r="B10" s="17"/>
    </row>
    <row r="28" spans="1:2" ht="14.25">
      <c r="A28" s="17" t="s">
        <v>30</v>
      </c>
      <c r="B28" s="24" t="s">
        <v>128</v>
      </c>
    </row>
    <row r="29" spans="1:2" ht="14.25">
      <c r="A29" s="17" t="s">
        <v>133</v>
      </c>
      <c r="B29" s="24">
        <v>60</v>
      </c>
    </row>
    <row r="30" spans="1:2" ht="14.25">
      <c r="A30" s="17" t="s">
        <v>134</v>
      </c>
      <c r="B30" s="24">
        <v>180</v>
      </c>
    </row>
    <row r="31" spans="1:2" ht="14.25">
      <c r="A31" s="17" t="s">
        <v>115</v>
      </c>
      <c r="B31" s="24">
        <v>50</v>
      </c>
    </row>
    <row r="32" spans="1:2" ht="14.25">
      <c r="A32" s="17"/>
      <c r="B32" s="17"/>
    </row>
    <row r="49" spans="1:2" ht="14.25">
      <c r="A49" s="17" t="s">
        <v>1</v>
      </c>
      <c r="B49" s="24" t="s">
        <v>128</v>
      </c>
    </row>
    <row r="50" spans="1:2" ht="14.25">
      <c r="A50" s="17" t="s">
        <v>135</v>
      </c>
      <c r="B50" s="24">
        <v>40</v>
      </c>
    </row>
    <row r="51" spans="1:2" ht="14.25">
      <c r="A51" s="17" t="s">
        <v>136</v>
      </c>
      <c r="B51" s="24">
        <v>60</v>
      </c>
    </row>
    <row r="52" spans="1:2" ht="14.25">
      <c r="A52" s="17" t="s">
        <v>47</v>
      </c>
      <c r="B52" s="24">
        <v>60</v>
      </c>
    </row>
    <row r="53" spans="1:2" ht="14.25">
      <c r="A53" s="17"/>
      <c r="B53" s="17"/>
    </row>
    <row r="54" spans="1:2" ht="14.25">
      <c r="A54" s="17"/>
      <c r="B54" s="1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ASEXPRES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G.P.CH</dc:creator>
  <cp:keywords>MATRIZ ID PELIGROS</cp:keywords>
  <dc:description/>
  <cp:lastModifiedBy>TEMPORAL 17</cp:lastModifiedBy>
  <cp:lastPrinted>2020-09-21T13:39:17Z</cp:lastPrinted>
  <dcterms:created xsi:type="dcterms:W3CDTF">2001-09-06T19:21:01Z</dcterms:created>
  <dcterms:modified xsi:type="dcterms:W3CDTF">2021-04-12T20:49:25Z</dcterms:modified>
  <cp:category/>
  <cp:version/>
  <cp:contentType/>
  <cp:contentStatus/>
</cp:coreProperties>
</file>